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ЭтаКнига"/>
  <xr:revisionPtr revIDLastSave="32" documentId="8_{B6AF995C-30EE-4A9C-A64C-B316F45E5FB7}" xr6:coauthVersionLast="47" xr6:coauthVersionMax="47" xr10:uidLastSave="{7049D2D7-A43E-49E2-9C93-E3AF00A97952}"/>
  <bookViews>
    <workbookView xWindow="-120" yWindow="-120" windowWidth="29040" windowHeight="17640" xr2:uid="{00000000-000D-0000-FFFF-FFFF00000000}"/>
  </bookViews>
  <sheets>
    <sheet name="Форма ТКП" sheetId="10" r:id="rId1"/>
    <sheet name="СтараяАналитической платформы" sheetId="8" state="hidden" r:id="rId2"/>
    <sheet name="Сравнительный анализ Интеграц" sheetId="9" state="hidden" r:id="rId3"/>
  </sheets>
  <definedNames>
    <definedName name="_TOC_250031" localSheetId="2">'Сравнительный анализ Интеграц'!$B$27</definedName>
    <definedName name="_TOC_250031" localSheetId="1">'СтараяАналитической платформы'!$B$41</definedName>
    <definedName name="_TOC_250031" localSheetId="0">'Форма ТКП'!#REF!</definedName>
    <definedName name="_Toc94185779" localSheetId="2">'Сравнительный анализ Интеграц'!$B$16</definedName>
    <definedName name="_Toc94185779" localSheetId="1">'СтараяАналитической платформы'!$B$36</definedName>
    <definedName name="_Toc94185779" localSheetId="0">'Форма ТКП'!#REF!</definedName>
    <definedName name="_Toc94185780" localSheetId="2">'Сравнительный анализ Интеграц'!$B$17</definedName>
    <definedName name="_Toc94185780" localSheetId="1">'СтараяАналитической платформы'!#REF!</definedName>
    <definedName name="_Toc94185780" localSheetId="0">'Форма ТКП'!#REF!</definedName>
    <definedName name="_Toc94185788" localSheetId="2">'Сравнительный анализ Интеграц'!$B$21</definedName>
    <definedName name="_Toc94185788" localSheetId="1">'СтараяАналитической платформы'!$B$37</definedName>
    <definedName name="_Toc94185788" localSheetId="0">'Форма ТКП'!#REF!</definedName>
    <definedName name="_Toc94185789" localSheetId="2">'Сравнительный анализ Интеграц'!$B$26</definedName>
    <definedName name="_Toc94185789" localSheetId="1">'СтараяАналитической платформы'!$B$40</definedName>
    <definedName name="_Toc94185789" localSheetId="0">'Форма ТКП'!#REF!</definedName>
    <definedName name="_Toc94185793" localSheetId="2">'Сравнительный анализ Интеграц'!$B$28</definedName>
    <definedName name="_Toc94185793" localSheetId="1">'СтараяАналитической платформы'!$B$42</definedName>
    <definedName name="_Toc94185793" localSheetId="0">'Форма ТКП'!#REF!</definedName>
    <definedName name="_Toc94185794" localSheetId="2">'Сравнительный анализ Интеграц'!#REF!</definedName>
    <definedName name="_Toc94185794" localSheetId="1">'СтараяАналитической платформы'!#REF!</definedName>
    <definedName name="_Toc94185794" localSheetId="0">'Форма ТКП'!#REF!</definedName>
    <definedName name="_Toc94185795" localSheetId="2">'Сравнительный анализ Интеграц'!$B$38</definedName>
    <definedName name="_Toc94185795" localSheetId="1">'СтараяАналитической платформы'!$B$53</definedName>
    <definedName name="_Toc94185795" localSheetId="0">'Форма ТКП'!#REF!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8" l="1"/>
  <c r="C84" i="9" l="1"/>
  <c r="G82" i="9"/>
  <c r="F82" i="9"/>
  <c r="E82" i="9"/>
  <c r="D82" i="9"/>
  <c r="G81" i="9"/>
  <c r="F81" i="9"/>
  <c r="E81" i="9"/>
  <c r="D81" i="9"/>
  <c r="G77" i="9"/>
  <c r="F77" i="9"/>
  <c r="E77" i="9"/>
  <c r="D77" i="9"/>
  <c r="G76" i="9"/>
  <c r="F76" i="9"/>
  <c r="E76" i="9"/>
  <c r="D76" i="9"/>
  <c r="G72" i="9"/>
  <c r="F72" i="9"/>
  <c r="E72" i="9"/>
  <c r="D72" i="9"/>
  <c r="G71" i="9"/>
  <c r="F71" i="9"/>
  <c r="E71" i="9"/>
  <c r="D71" i="9"/>
  <c r="G55" i="9"/>
  <c r="F55" i="9"/>
  <c r="E55" i="9"/>
  <c r="D55" i="9"/>
  <c r="G54" i="9"/>
  <c r="F54" i="9"/>
  <c r="E54" i="9"/>
  <c r="D54" i="9"/>
  <c r="G41" i="9"/>
  <c r="F41" i="9"/>
  <c r="E41" i="9"/>
  <c r="D41" i="9"/>
  <c r="G40" i="9"/>
  <c r="F40" i="9"/>
  <c r="E40" i="9"/>
  <c r="D40" i="9"/>
  <c r="G10" i="9"/>
  <c r="F10" i="9"/>
  <c r="E10" i="9"/>
  <c r="E85" i="9" s="1"/>
  <c r="D10" i="9"/>
  <c r="D85" i="9" s="1"/>
  <c r="G9" i="9"/>
  <c r="G84" i="9" s="1"/>
  <c r="F9" i="9"/>
  <c r="E9" i="9"/>
  <c r="E84" i="9" s="1"/>
  <c r="D9" i="9"/>
  <c r="D84" i="9" s="1"/>
  <c r="F85" i="9" l="1"/>
  <c r="G85" i="9"/>
  <c r="F84" i="9"/>
  <c r="G78" i="8"/>
  <c r="G77" i="8"/>
  <c r="F78" i="8"/>
  <c r="F77" i="8"/>
  <c r="E78" i="8"/>
  <c r="E77" i="8"/>
  <c r="D78" i="8"/>
  <c r="D77" i="8"/>
  <c r="F105" i="8" l="1"/>
  <c r="F104" i="8"/>
  <c r="F100" i="8"/>
  <c r="F99" i="8"/>
  <c r="F95" i="8"/>
  <c r="F94" i="8"/>
  <c r="F64" i="8"/>
  <c r="F63" i="8"/>
  <c r="F11" i="8"/>
  <c r="F10" i="8"/>
  <c r="F110" i="8" l="1"/>
  <c r="F111" i="8"/>
  <c r="G105" i="8" l="1"/>
  <c r="G104" i="8"/>
  <c r="G100" i="8"/>
  <c r="G99" i="8"/>
  <c r="G95" i="8"/>
  <c r="G94" i="8"/>
  <c r="G64" i="8"/>
  <c r="G63" i="8"/>
  <c r="G11" i="8"/>
  <c r="G10" i="8"/>
  <c r="E63" i="8"/>
  <c r="D63" i="8"/>
  <c r="E11" i="8"/>
  <c r="D11" i="8"/>
  <c r="E10" i="8"/>
  <c r="D10" i="8"/>
  <c r="G111" i="8" l="1"/>
  <c r="G110" i="8"/>
  <c r="E64" i="8"/>
  <c r="D64" i="8"/>
  <c r="E100" i="8"/>
  <c r="D100" i="8"/>
  <c r="D94" i="8"/>
  <c r="D99" i="8"/>
  <c r="E95" i="8"/>
  <c r="D95" i="8"/>
  <c r="E94" i="8"/>
  <c r="E105" i="8" l="1"/>
  <c r="D105" i="8"/>
  <c r="D111" i="8" s="1"/>
  <c r="D104" i="8"/>
  <c r="E99" i="8"/>
  <c r="E104" i="8"/>
  <c r="D110" i="8" l="1"/>
  <c r="E110" i="8"/>
  <c r="E11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742E9D-099E-4EFB-96FF-F6F063AD1BF1}" keepAlive="1" name="Query - Sheet1" description="Connection to the 'Sheet1' query in the workbook." type="5" refreshedVersion="0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<sst xmlns="http://schemas.openxmlformats.org/spreadsheetml/2006/main" count="401" uniqueCount="289">
  <si>
    <t>Удельный вес</t>
  </si>
  <si>
    <t>Комментарии</t>
  </si>
  <si>
    <t>ИТОГО</t>
  </si>
  <si>
    <t>№</t>
  </si>
  <si>
    <t>Наименование требования</t>
  </si>
  <si>
    <t>Оценка по баллам</t>
  </si>
  <si>
    <t xml:space="preserve">1. </t>
  </si>
  <si>
    <t xml:space="preserve">1 - не соответствует </t>
  </si>
  <si>
    <t>1.1.</t>
  </si>
  <si>
    <t>1.2.</t>
  </si>
  <si>
    <t>3 - минимальное соответствие</t>
  </si>
  <si>
    <t>1.3.</t>
  </si>
  <si>
    <t>4 - соответствие требованиям</t>
  </si>
  <si>
    <t>1.4.</t>
  </si>
  <si>
    <t>5 - превосходит требования</t>
  </si>
  <si>
    <t>1.5.</t>
  </si>
  <si>
    <t>2.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</si>
  <si>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</si>
  <si>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</si>
  <si>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</si>
  <si>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</si>
  <si>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</si>
  <si>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</si>
  <si>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</si>
  <si>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</si>
  <si>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</si>
  <si>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3.</t>
  </si>
  <si>
    <t>4.</t>
  </si>
  <si>
    <t>4.1.</t>
  </si>
  <si>
    <t>Совокупная стоимость владения системой на 5 лет</t>
  </si>
  <si>
    <t>5.1.</t>
  </si>
  <si>
    <t>КВАЛИФИКАЦИОННЫЕ ТРЕБОВАНИЯ</t>
  </si>
  <si>
    <t>СОВОКУПНАЯ СТОИМОСТЬ ВЛАДЕНИЯ ИС (тыс. $USD)</t>
  </si>
  <si>
    <t>ОЦЕНКА ПО БАЛЛАМ (КВАЛИФИКАЦИОННЫЕ ТРЕБОВАНИЯ)</t>
  </si>
  <si>
    <t>ИТОГО ПО КВАЛИФИКАЦИИ (УД. ВЕС *БАЛЛ)</t>
  </si>
  <si>
    <t>ИТОГО ПО ФУНКЦИОНАЛЬНЫМ ТРЕБОВАНИЯМ (УД.ВЕС*БАЛЛ)</t>
  </si>
  <si>
    <t>ОЦЕНКА ПО БАЛЛАМ (ФУНКЦИОНАЛЬНЫЕ ТРЕБОВАНИЯ)</t>
  </si>
  <si>
    <t>ИТОГО ПО ТРЕБОВАНИЯМ ИНФОРМАЦИОННОЙ БЕЗОПАСНОСТИ (УД.ВЕС*БАЛЛ)</t>
  </si>
  <si>
    <t>ОЦЕНКА ПО БАЛЛАМ (ИНФОРМАЦИОННАЯ БЕЗОПАСНОСТЬ)</t>
  </si>
  <si>
    <t>ИТОГО ПО СОВОКУПНОЙ СТОИМОСТИ ВЛАДЕНИЯ ИС (УД.ВЕС*БАЛЛ)</t>
  </si>
  <si>
    <t>ОЦЕНКА ПО БАЛЛАМ (СОВОКУПНАЯ СТОИМОСТЬ ВЛАДЕНИЯ ИС)</t>
  </si>
  <si>
    <t>ИТОГО ПО СРОКАМ ВНЕДРЕНИЯ (УД.ВЕС*БАЛЛ)</t>
  </si>
  <si>
    <t>ОЦЕНКА ПО БАЛЛАМ (СРОКИ ВНЕДРЕНИЯ)</t>
  </si>
  <si>
    <t>ОЦЕНКА ПО БАЛЛАМ (ИТОГО)</t>
  </si>
  <si>
    <t>5.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</si>
  <si>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</si>
  <si>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</si>
  <si>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</si>
  <si>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</si>
  <si>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</si>
  <si>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</si>
  <si>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</si>
  <si>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</si>
  <si>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</si>
  <si>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</si>
  <si>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6.1.</t>
  </si>
  <si>
    <t>6.</t>
  </si>
  <si>
    <t>ТРЕБОВАНИЯ ИНФОРМАЦИОННОЙ БЕЗОПАСНОСТИ</t>
  </si>
  <si>
    <t>4.12.</t>
  </si>
  <si>
    <t>4.13.</t>
  </si>
  <si>
    <t>2 - частичное соответствие</t>
  </si>
  <si>
    <t>Квалификация команды внедрения Поставщика и наличие в составе следующих специалистов: Руководитель проекта, Консультант, Архитектор, Бизнес – аналитик, разработчик и тестировщик</t>
  </si>
  <si>
    <t>Защита машинных носителей информации</t>
  </si>
  <si>
    <t>Защита среды виртуализации</t>
  </si>
  <si>
    <t>ИТОГО ПО НЕФУНКЦИОНАЛЬНЫМ ТРЕБОВАНИЯМ  (УД.ВЕС*БАЛЛ)</t>
  </si>
  <si>
    <t>ОЦЕНКА ПО БАЛЛАМ (НЕФУНКЦИОНАЛЬНЫЕ ТРЕБОВАНИЯ)</t>
  </si>
  <si>
    <t>СРОКИ ВНЕДРЕНИЯ</t>
  </si>
  <si>
    <t>ФУНКЦИОНАЛЬНЫЕ ТРЕБОВАНИЯ</t>
  </si>
  <si>
    <t>Срок внедрения решения</t>
  </si>
  <si>
    <t xml:space="preserve">Идентификация и аутентификация                </t>
  </si>
  <si>
    <t>Управление доступом субъектов доступа к объектам доступа</t>
  </si>
  <si>
    <t>Ограничение программной среды</t>
  </si>
  <si>
    <t>Регистрация событий безопасности</t>
  </si>
  <si>
    <t>Антивирусная защита</t>
  </si>
  <si>
    <t>Обнаружение вторжений</t>
  </si>
  <si>
    <t>Контроль (анализ) защищенности информации</t>
  </si>
  <si>
    <t>Обеспечение целостности информационной системы и информации</t>
  </si>
  <si>
    <t>Обеспечение доступности информации</t>
  </si>
  <si>
    <t>Защита технических средств</t>
  </si>
  <si>
    <t>Защита информационной системы, ее средств, систем связи и передачи данных</t>
  </si>
  <si>
    <t xml:space="preserve">НЕФУНКЦИОНАЛЬНЫЕ ТРЕБОВАНИЯ </t>
  </si>
  <si>
    <t>Требования к документации</t>
  </si>
  <si>
    <t xml:space="preserve">Требования к производительности </t>
  </si>
  <si>
    <t>Требования к интеграции с существующими системами</t>
  </si>
  <si>
    <t>Требования к отчетности системы</t>
  </si>
  <si>
    <t>Класс системы по приоритету восстановления</t>
  </si>
  <si>
    <t>Техническое задание</t>
  </si>
  <si>
    <t xml:space="preserve">Спецификация </t>
  </si>
  <si>
    <t>Программа и методика испытаний</t>
  </si>
  <si>
    <t>Руководство разработчика</t>
  </si>
  <si>
    <t>Руководство пользователя ПО</t>
  </si>
  <si>
    <t>Руководство администратора приложения</t>
  </si>
  <si>
    <t>Требования к ролевой модели системы CRUD (Create, Read, Update, Delete)</t>
  </si>
  <si>
    <t>Протоколы тестирования</t>
  </si>
  <si>
    <t>2.1.</t>
  </si>
  <si>
    <t>2.4.</t>
  </si>
  <si>
    <t>2.5.</t>
  </si>
  <si>
    <t>2.6.</t>
  </si>
  <si>
    <t>2.7.</t>
  </si>
  <si>
    <t>2.7.1.</t>
  </si>
  <si>
    <t>2.7.2.</t>
  </si>
  <si>
    <t>2.7.3.</t>
  </si>
  <si>
    <t>2.7.4.</t>
  </si>
  <si>
    <t>2.7.5.</t>
  </si>
  <si>
    <t>2.7.6.</t>
  </si>
  <si>
    <t>2.7.8.</t>
  </si>
  <si>
    <t>2.8.</t>
  </si>
  <si>
    <t>Класс системы по режиму поддержки</t>
  </si>
  <si>
    <t>Опыт внедрения на территории СНГ/Таможенного союза в горнодобывающих промышленных предприятиях, не менее 3 референс писем от Заказчиков</t>
  </si>
  <si>
    <t>Возможность сотрудничества с центрами обработки данных (ЦОД), расположенных в Кыргызстане</t>
  </si>
  <si>
    <t>Интерфейс пользователя на русском и английском языках</t>
  </si>
  <si>
    <t>2.9.</t>
  </si>
  <si>
    <t>Использование на мобильных устройствах</t>
  </si>
  <si>
    <t>2.10.</t>
  </si>
  <si>
    <t xml:space="preserve">СРАВНИТЕЛЬНЫЙ АНАЛИЗ </t>
  </si>
  <si>
    <t>Наличие сервиса обслуживания и технической поддержки</t>
  </si>
  <si>
    <t>Отсутствие ограничения на использование для Кыргызстана или КГК. Риски, связанные с возможными санкциями или другими геополитическими изменениями</t>
  </si>
  <si>
    <t>Класс системы по времени восстановления и доступности за год</t>
  </si>
  <si>
    <t>2.1</t>
  </si>
  <si>
    <t>Требование к архитектуре</t>
  </si>
  <si>
    <t>Отсутствие влияния на работу первичных (транзакционных) систем</t>
  </si>
  <si>
    <t>Возможность собирать данные со всех производственных и вспомогательных систем без ограничения в объеме передаваемой и хранимой информации, при необходимости горизонтально расширяясь (scale out);</t>
  </si>
  <si>
    <t>2.1.1</t>
  </si>
  <si>
    <t>2.1.2</t>
  </si>
  <si>
    <t>2.1.3</t>
  </si>
  <si>
    <t>Поступление данных в платформу и далее к презентационному слою (web и desktop приложения, инструменты аналитики) за требуемое время (Real time, Near Real time);</t>
  </si>
  <si>
    <t>Сбор данных с датчиков на мобильной технике (самосвалы, экскаваторы, буровые и т.п.), с датчиков на фабрике, SCADA систем и пр.;</t>
  </si>
  <si>
    <t>Сбор логов с серверов, desktop’ов, мобильных устройств, SaaS приложений;</t>
  </si>
  <si>
    <t>Отсутствие потерь данных на этапе сбора и хранения;
Хранение структурированных и не структурированных данных;</t>
  </si>
  <si>
    <t>2.1.4</t>
  </si>
  <si>
    <t>2.1.5</t>
  </si>
  <si>
    <t>2.1.6</t>
  </si>
  <si>
    <t>Возможность оптимально сбалансировать Data flow (pipelines) через общедоступный или кастомный ETL manager;</t>
  </si>
  <si>
    <t>Наличие Data Lake для хранения данных в оригинальном формате</t>
  </si>
  <si>
    <t>2.1.7</t>
  </si>
  <si>
    <t>2.1.8</t>
  </si>
  <si>
    <t>2.1.9</t>
  </si>
  <si>
    <t>Функциональная архитектура платформы должна состоять из следующих блоков (сервисов):
•	Сервис администрирования платформы;
•	Сервисов сбора и хранения данных;
•	Сервисов структурирования и обработки данных;
•	Пользовательского интерфейса;
•	Управления развертыванием и разработкой.</t>
  </si>
  <si>
    <t>Аналитическая платформа должна обеспечивать сбор данных с любых источников и, соответственно, располагать возможностью подключения к этим источникам как посредством Native Clients drivers, так и посредством API.</t>
  </si>
  <si>
    <t xml:space="preserve">Внутренний обмен данными в платформе должен осуществляться посредством API (например, использование микросервисов на Java SpringBoot). </t>
  </si>
  <si>
    <t>В платформе может быть использован один из следующих форматов для передачи данных: JSON, XML, TXT\CSV.</t>
  </si>
  <si>
    <t>В качестве технологий и стандартов обмена данными должна быть поддержка технологий RESTful API, gRPC, SQL.</t>
  </si>
  <si>
    <t>Передача данных между системами должна быть осуществляться через шифрованные каналы (SSL\TLS).</t>
  </si>
  <si>
    <t>Клиентская часть приложения должна быть кроссплатформенной. Предпочтительная платформа – web клиент (Chrome, MS Edge, Firefox), но в зависимости от задач следующие платформы должны поддерживаться: IOS, Android, Windows, Mac OS, Linux.</t>
  </si>
  <si>
    <t xml:space="preserve">Требования к операционным платформам (ОС) </t>
  </si>
  <si>
    <t>В качестве оркестровки контейнеризированных приложений необходимо использовать Kubernetes</t>
  </si>
  <si>
    <t>Требования к развертыванию и обновлению платформы</t>
  </si>
  <si>
    <t>Развертывание и обновление платформы необходимо реализовать через CI\CD pipeline с автоматическим тестированием и последующим развертыванием \ откатом изменений через Version Control System (VCS). Развертывание тестовых сред также должно реализовываться через VCS, через отдельный репозиторий (для защиты от несанкционированного изменения) на основе Gitlab, Jenkins и подобных.</t>
  </si>
  <si>
    <t>Поддержка ELT процессов</t>
  </si>
  <si>
    <t>Требования к технологиям сбора данных</t>
  </si>
  <si>
    <t>Поддержка ETL процессов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</si>
  <si>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</si>
  <si>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</si>
  <si>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</si>
  <si>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</si>
  <si>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</si>
  <si>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</si>
  <si>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</si>
  <si>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</si>
  <si>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</si>
  <si>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2.4</t>
  </si>
  <si>
    <t>2.4.1</t>
  </si>
  <si>
    <t>Наличие фунциональной возможности для ускорения скорости доступа к данным посредством STP</t>
  </si>
  <si>
    <t>Построение модели по схеме владельца и мастер – системы</t>
  </si>
  <si>
    <t>Обеспечение и функциональная поддержка Принципа «Единое Окно»</t>
  </si>
  <si>
    <t>ИТ система должна обеспечивать предоставление оперативной информации о своей работе и обеспечивать средства управления, позволяющие воздействовать на параметры работы системы.</t>
  </si>
  <si>
    <t>В платформе должно быть предусмотрено четкое разделение транзакционных и аналитических данных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</si>
  <si>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</si>
  <si>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</si>
  <si>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</si>
  <si>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</si>
  <si>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</si>
  <si>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</si>
  <si>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</si>
  <si>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</si>
  <si>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Наличие брокера сообщений (Service Broker), с возможностью: 
- поточного анализа real-time, на этапе сбора;
- корректного отката и пере-заливки данных с первоисточника;
- симуляции активности в тестовой среде через транзакционные логи (replay).</t>
  </si>
  <si>
    <t>Основные сервисы и принципы интеграционной платформы:
-	Централизованный ETL процесс
-	Единая и современная визуализация данных
-	Стандартизованный подход к описанию модели данных 
-	Легкоконфигурируемые экранные формы для пользователей
-	Встроенная система управления бизнес-процессами и бизнес-правилами
-	Централизованная система нормативно-справочной информации (НСИ)
-	Каталог данных -	Информационная безопасность и политика доступа к данным
-	Интегрированные механизмы контроля качества данных
-	DevOps pipeline (Continuous Integration – CI; Continuous Delivery - CD; Continuous Deployment – CD; Continuous Feedback – CF).</t>
  </si>
  <si>
    <t>Требования к эксплуатации</t>
  </si>
  <si>
    <t>2.8.1</t>
  </si>
  <si>
    <t>2.8.2</t>
  </si>
  <si>
    <t>2.8.3</t>
  </si>
  <si>
    <t>Общие требования</t>
  </si>
  <si>
    <t>2.6.1</t>
  </si>
  <si>
    <t>2.6.2</t>
  </si>
  <si>
    <t>2.6.3</t>
  </si>
  <si>
    <t>2.9.1</t>
  </si>
  <si>
    <t>2.9.2</t>
  </si>
  <si>
    <t>2.9.3</t>
  </si>
  <si>
    <t>Оценки выполненных задач по PoC</t>
  </si>
  <si>
    <t>7.1.</t>
  </si>
  <si>
    <t>7.2.</t>
  </si>
  <si>
    <t>7.3.</t>
  </si>
  <si>
    <t>Реализованный процесс:  1.Интеграция между системой диспетчеризации Minesense и хранилищ данных аналитической платформы для загрузки данных, обработки и хранения производственных данных по карьерной технике;</t>
  </si>
  <si>
    <t>Реализованный процесс:  2. Интеграция между системой ЗИФ Foxboro и хранилищ данных аналитической платформы для загрузки данных, преобразования данных и последующей обработки и хранения данных по процессам золотоизвлекательной фабрики;</t>
  </si>
  <si>
    <t>Реализованный процесс: 3.	Формирование дашбордов и отчетов по показателям данных диспетчеризации, золотоизвлекательной фабрики посредством BI инструмента платформы на основании витрин данных, которые собраны в соответствии с п. 1 и 2.</t>
  </si>
  <si>
    <t>1.6.</t>
  </si>
  <si>
    <t>Наличие пакета учредительных документов, справка об отсутствии задолженности в налоговой и соцфонд, письмо об отсутствии судебных разбирательств</t>
  </si>
  <si>
    <t>Требования к технологическому стэку</t>
  </si>
  <si>
    <t>2.5.1.</t>
  </si>
  <si>
    <t>Соответсвие  технологическому стеку, указанный в функциональной архитектуре</t>
  </si>
  <si>
    <t>Соответствие архитектурным принципам ИТ КГК</t>
  </si>
  <si>
    <t>Принцип «Единое Окно» (интегрированный пользовательский интерфейс, обеспечивающий все необходимые сервисы и информацию без необходимости переключения между несколькими приложениями)</t>
  </si>
  <si>
    <t>Омниканальность (веб, мобильные, планшеты, ПК клиенты, многократное использование данных)</t>
  </si>
  <si>
    <t>Управляемость (встроенные средства мониторинга, API для отслеживания состояния системы, оценка работоспособности и качества бизнес - процессов, средства конфигурирования и оперативного управления)</t>
  </si>
  <si>
    <t>Минимальное количество разных технологий (лучшие проверенные ИТ системы и технологии на рынке. Перед стартом задач / проектов в архитектурном видении (Vision) должен быть описан технологический стэк решения / решений.)</t>
  </si>
  <si>
    <t>Ресурсы и мощности ИТ инфраструктуры КГК (Необходимо учитывать при анализе и выборе ИТ систем и технологий, вычислительные мощности, для данных ИТ систем и технологий КГК)</t>
  </si>
  <si>
    <t>Многократное использование аппаратного обеспечения (для оптимального использования аппаратных ресурсов необходимо использовать концепцию консолидации ИТ систем в сочетании с виртуализацией информационной инфраструктуры)</t>
  </si>
  <si>
    <t xml:space="preserve">В целях минимизации рисков по потере и нарушению законодательства КР по персональным данным, рекомендуется чтобы ЦОД географически распологался внутри страны Кыргызстана. </t>
  </si>
  <si>
    <t>Соответствие ИТ стандартам КГК</t>
  </si>
  <si>
    <t>2.9.4</t>
  </si>
  <si>
    <t>2.9.5</t>
  </si>
  <si>
    <t>2.9.6</t>
  </si>
  <si>
    <t>2.9.7</t>
  </si>
  <si>
    <t>Да</t>
  </si>
  <si>
    <t>Нет</t>
  </si>
  <si>
    <t xml:space="preserve"> - Архитектор проекта - должен иметь сертификат «1С:Эксперт по технологическим вопросам»</t>
  </si>
  <si>
    <t xml:space="preserve"> - PMP (Project Management Professional) Certification;</t>
  </si>
  <si>
    <t xml:space="preserve"> - PMP Professional in Business Analysis (PMP PBA);</t>
  </si>
  <si>
    <t xml:space="preserve"> - Program Management Professional (PgMP); </t>
  </si>
  <si>
    <t xml:space="preserve"> - IPMA (International Project Management Association) Certification</t>
  </si>
  <si>
    <t>Наличие сертификатов в предметной области:</t>
  </si>
  <si>
    <t xml:space="preserve"> - Installation, Storage and Computing with Windows Server 2019/</t>
  </si>
  <si>
    <t xml:space="preserve"> - 1С. Эксперт; </t>
  </si>
  <si>
    <t xml:space="preserve">   -1С. Эксперт по технологическим вопросам: 1С Эксплуататор; </t>
  </si>
  <si>
    <t xml:space="preserve"> - Windows Server 2019 Administration; </t>
  </si>
  <si>
    <t xml:space="preserve">Предоставление  долгосрочной гарантии, постгарантийного и гарантийного сопровождения (в комментариях указать срок):
</t>
  </si>
  <si>
    <t>Готовность предоставить программный доступ (Read Only) для технических специалистов Заказчика в целях выполнения процессов тестирования, анализа данных и проверки функциональности системы</t>
  </si>
  <si>
    <t>В случае внесения изменения в нормативно-правовые акты, действующие на территории КР, гарантировать своевременное выполнение дополнительного необходимого перечня работ (пример: финансовые данные для Государственной налоговой службы КР и т.п.)</t>
  </si>
  <si>
    <t xml:space="preserve">Готовность оказания консультационной поддержки техническим специалистам Заказчика при разработке собственных доработок системы посредством тикетинга и горячей линии 
</t>
  </si>
  <si>
    <t>Год основания компании</t>
  </si>
  <si>
    <t>Местонахождение головного офиса</t>
  </si>
  <si>
    <t>Наличие представителя, партнера, субподрядчика на территории КР</t>
  </si>
  <si>
    <t>Статус партнера (франчайзи) "1С"</t>
  </si>
  <si>
    <t>Задача</t>
  </si>
  <si>
    <t>кол-во человек</t>
  </si>
  <si>
    <t>Предпроектное обследование</t>
  </si>
  <si>
    <t>Внедрение ЭДО</t>
  </si>
  <si>
    <t>Привлекаемые ресурсы и продолжительность работы</t>
  </si>
  <si>
    <t>Категория специалиста</t>
  </si>
  <si>
    <t>Стоимость часа удаленно, USD</t>
  </si>
  <si>
    <t>Стоимость часа очно, USD</t>
  </si>
  <si>
    <t xml:space="preserve">Архитектор проекта </t>
  </si>
  <si>
    <t xml:space="preserve">Методолог проекта </t>
  </si>
  <si>
    <t xml:space="preserve">Разработчик проекта </t>
  </si>
  <si>
    <t>РАСЦЕНКИ СПЕЦИАЛИСТОВ</t>
  </si>
  <si>
    <t>Автоматизация финансовых процессов</t>
  </si>
  <si>
    <t>Автоматизация юридической работы</t>
  </si>
  <si>
    <t>Автоматизация МТО, склад, логистика</t>
  </si>
  <si>
    <t>ТОИР</t>
  </si>
  <si>
    <t>Горное производство</t>
  </si>
  <si>
    <t>Миграция данных</t>
  </si>
  <si>
    <t>Обучение персонала заказчика</t>
  </si>
  <si>
    <t>Автоматизация кадровой работы</t>
  </si>
  <si>
    <t>Разработка инструкций пользователей, эксплуатационной документации</t>
  </si>
  <si>
    <t>Тех поддержка на последующие 4 года</t>
  </si>
  <si>
    <t>Тех поддержка на первый год</t>
  </si>
  <si>
    <t>ИТОГО по проекту</t>
  </si>
  <si>
    <t>Квалификация команды внедрения Подрядчика и наличие в составе следующих специалистов: Руководитель проекта, бизнес-аналитики, тестировщики, специалисты по внедрению, инженеры данных (отвечающих за разработку моделей и схем хранения, валидации и трансформации мигрируемой информации), ETL-разработчиков (способные решать сложные задачи трансформации и очистки извлекаемых данных), администраторов и архитекторов:</t>
  </si>
  <si>
    <t>Бизнес-аналитик</t>
  </si>
  <si>
    <t>Специалист по внедрению</t>
  </si>
  <si>
    <t>Инженер данных</t>
  </si>
  <si>
    <t>Тестировщик</t>
  </si>
  <si>
    <t>Количество штатных сотрудников</t>
  </si>
  <si>
    <t>Трудоемкость</t>
  </si>
  <si>
    <t>Автоматизация процессов охраны труда и ПБ</t>
  </si>
  <si>
    <t>Ввод в эксплуатацию</t>
  </si>
  <si>
    <t>время, дней</t>
  </si>
  <si>
    <t>*стоимость должна включать расходы Подрядчика на авиаперелет, проживание и питание сотрудников в г. Бишкек.</t>
  </si>
  <si>
    <t>Разработка и утверждение ТЗ на внедрение, сметы проекта</t>
  </si>
  <si>
    <t>Предлагаемая методология внедрения ERP системы</t>
  </si>
  <si>
    <t>Технико-коммерческое предложение участника________________________________________</t>
  </si>
  <si>
    <t>Участник______________________________________</t>
  </si>
  <si>
    <t>________________</t>
  </si>
  <si>
    <t>/_________________________________/</t>
  </si>
  <si>
    <t>М.П.</t>
  </si>
  <si>
    <t>Дата</t>
  </si>
  <si>
    <t>Специализация подрядчика, указать в комментариях специализацию по внедрению решений "1С" Корпорация/УХ</t>
  </si>
  <si>
    <t>Опыт внедрения решений "1С" Корпорация/УХ в сопоставимых по масштабу крупных проектах. Портфолио исполнителя должно включать:
- не менее 5 (пяти) успешно внедренных проектов в данной предметной области для крупных заказчиков, из них 1-2 (один-два) в горнорудной отрасли
Отзывы от заказчиков о качестве выполнения работ (услуг) по внедрению системы автоматизации бизнес-процессов на платформе ««1С: Корпорация/УХ».</t>
  </si>
  <si>
    <t>Предоставление лицензий и соответствующих соглашений (документа, имеющего юридическую силу) с вендором платформы «1С» Корпорация/УХ</t>
  </si>
  <si>
    <t xml:space="preserve"> - Методолог проекта - должен иметь сертификат «1С:Специалист-консультант по внедрению подсистем регламентированного учета в "1C" Корпорация/УХ</t>
  </si>
  <si>
    <t xml:space="preserve"> - Разработчики проекта - не менее 10 штатных специалистов, имеющих сертификаты"1С:Специалист по разработке и модификации прикладных решений на платформе "1С"Корпорация/УХ"</t>
  </si>
  <si>
    <t xml:space="preserve"> - Внедренцы проекта - не менее 10 штатных специалистов, имеющих сертификаты «1С:Специалист-консультант по внедрению подсистем в "1С":Корпорация/УХ".</t>
  </si>
  <si>
    <t xml:space="preserve"> - 1С. Специалист по платформе 1С: Корпорация/УХ</t>
  </si>
  <si>
    <t xml:space="preserve"> -1С. Специалист по прикладным решениям 1С:Корпорация/УХ</t>
  </si>
  <si>
    <t xml:space="preserve"> -1С. Специалист-консультант по прикладным решениям 1С:Корпорация/УХ</t>
  </si>
  <si>
    <t>Наличие соответствующего опыта собственных разработок в рамках внедрения системы "1С" Корпорация/УХ. Необходимо предоставить подтверждающую документацию с описанием разработанного решения (мануалы, руководства пользователя, руководства по технической помощи и обслуживания) с возможностью тестовой демонстрации.
В случае необходимости разработки дополнительного ПО в рамках внедрения системы "1С" Корпорация/УХ необходимо предоставить обоснование с детальным описанием.
Сумма бюджета по разработке ПО должна быть включена в стоимость бюджета, указанного в договоре на выполнение данного проекта.</t>
  </si>
  <si>
    <t>Готовность провести демонстрацию функций и основных процессов внедряемых решений "1С" Корпорация/УХ</t>
  </si>
  <si>
    <t xml:space="preserve">Cстоимость, USD* </t>
  </si>
  <si>
    <t>Наличие внедренной системы менеджмента качества стандарта ISО 9001 в области предоставления комплексных работ (услуг) по автоматизации на основе программных продуктов фирмы «1С» Корпорация/УХ (подтверждается копией сертификата).
Наличие у команды одного из нижеперечисленных сертификатов в области проектного управления: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</si>
</sst>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6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165" fontId="6" fillId="0" borderId="1" xfId="0" applyNumberFormat="1" applyFont="1" applyBorder="1" applyAlignment="1">
      <alignment horizontal="center" vertical="top" wrapText="1"/>
    </xf>
    <xf numFmtId="0" fontId="0" fillId="0" borderId="4" xfId="0" applyBorder="1"/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left" wrapText="1"/>
    </xf>
    <xf numFmtId="0" fontId="10" fillId="4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14" fillId="0" borderId="2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3" xfId="0" applyFont="1" applyBorder="1"/>
    <xf numFmtId="16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10" fillId="0" borderId="0" xfId="0" applyFont="1" applyAlignment="1">
      <alignment horizontal="center" vertical="top" wrapText="1"/>
    </xf>
    <xf numFmtId="0" fontId="0" fillId="2" borderId="8" xfId="0" applyFill="1" applyBorder="1" applyAlignment="1">
      <alignment vertical="top"/>
    </xf>
    <xf numFmtId="0" fontId="0" fillId="8" borderId="9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/>
    <xf numFmtId="1" fontId="0" fillId="0" borderId="0" xfId="0" applyNumberFormat="1" applyAlignment="1">
      <alignment horizontal="center" vertical="center"/>
    </xf>
    <xf numFmtId="164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distributed" wrapText="1"/>
    </xf>
    <xf numFmtId="0" fontId="6" fillId="0" borderId="22" xfId="0" applyFont="1" applyBorder="1" applyAlignment="1">
      <alignment horizontal="right"/>
    </xf>
    <xf numFmtId="0" fontId="4" fillId="0" borderId="0" xfId="0" applyFont="1"/>
    <xf numFmtId="0" fontId="6" fillId="9" borderId="0" xfId="0" applyFont="1" applyFill="1"/>
    <xf numFmtId="0" fontId="6" fillId="9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top" wrapText="1"/>
    </xf>
    <xf numFmtId="0" fontId="6" fillId="0" borderId="6" xfId="0" applyFont="1" applyBorder="1" applyAlignment="1">
      <alignment vertical="center"/>
    </xf>
    <xf numFmtId="0" fontId="1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3" fillId="11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1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vertical="top"/>
    </xf>
    <xf numFmtId="0" fontId="6" fillId="0" borderId="25" xfId="0" applyFont="1" applyBorder="1" applyAlignment="1">
      <alignment wrapText="1"/>
    </xf>
    <xf numFmtId="0" fontId="7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vertical="top" wrapText="1"/>
    </xf>
  </cellXfs>
  <cellStyles count="1">
    <cellStyle name="Обычный" xfId="0" builtinId="0"/>
  </cellStyles>
  <dxfs count="8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3B45-59E1-46EA-92DE-15D1BFB6609C}">
  <sheetPr>
    <pageSetUpPr fitToPage="1"/>
  </sheetPr>
  <dimension ref="A1:E75"/>
  <sheetViews>
    <sheetView tabSelected="1" view="pageBreakPreview" zoomScale="78" zoomScaleNormal="100" zoomScaleSheetLayoutView="78" workbookViewId="0">
      <pane ySplit="3" topLeftCell="A31" activePane="bottomLeft" state="frozen"/>
      <selection activeCell="A2" sqref="A2"/>
      <selection pane="bottomLeft" activeCell="E31" sqref="E31"/>
    </sheetView>
  </sheetViews>
  <sheetFormatPr defaultRowHeight="15" x14ac:dyDescent="0.25"/>
  <cols>
    <col min="1" max="1" width="9.42578125" style="100" customWidth="1"/>
    <col min="2" max="2" width="76" style="31" customWidth="1"/>
    <col min="3" max="4" width="13" customWidth="1"/>
    <col min="5" max="5" width="54" style="5" customWidth="1"/>
  </cols>
  <sheetData>
    <row r="1" spans="1:5" ht="35.25" customHeight="1" x14ac:dyDescent="0.25">
      <c r="A1" s="126" t="s">
        <v>270</v>
      </c>
      <c r="B1" s="126"/>
      <c r="C1" s="126"/>
      <c r="D1" s="126"/>
      <c r="E1" s="126"/>
    </row>
    <row r="2" spans="1:5" s="31" customFormat="1" ht="14.45" customHeight="1" x14ac:dyDescent="0.25">
      <c r="A2" s="111"/>
      <c r="B2" s="124" t="s">
        <v>31</v>
      </c>
      <c r="C2" s="124"/>
      <c r="D2" s="124"/>
      <c r="E2" s="124"/>
    </row>
    <row r="3" spans="1:5" s="99" customFormat="1" ht="49.5" customHeight="1" x14ac:dyDescent="0.25">
      <c r="A3" s="98" t="s">
        <v>3</v>
      </c>
      <c r="B3" s="98" t="s">
        <v>4</v>
      </c>
      <c r="C3" s="97" t="s">
        <v>213</v>
      </c>
      <c r="D3" s="97" t="s">
        <v>214</v>
      </c>
      <c r="E3" s="98" t="s">
        <v>1</v>
      </c>
    </row>
    <row r="4" spans="1:5" x14ac:dyDescent="0.25">
      <c r="A4" s="107">
        <v>1</v>
      </c>
      <c r="B4" s="102" t="s">
        <v>229</v>
      </c>
      <c r="C4" s="44"/>
      <c r="D4" s="44"/>
      <c r="E4" s="108"/>
    </row>
    <row r="5" spans="1:5" x14ac:dyDescent="0.25">
      <c r="A5" s="107">
        <v>2</v>
      </c>
      <c r="B5" s="102" t="s">
        <v>230</v>
      </c>
      <c r="C5" s="44"/>
      <c r="D5" s="44"/>
      <c r="E5" s="108"/>
    </row>
    <row r="6" spans="1:5" x14ac:dyDescent="0.25">
      <c r="A6" s="107">
        <v>3</v>
      </c>
      <c r="B6" s="102" t="s">
        <v>262</v>
      </c>
      <c r="C6" s="44"/>
      <c r="D6" s="44"/>
      <c r="E6" s="108"/>
    </row>
    <row r="7" spans="1:5" x14ac:dyDescent="0.25">
      <c r="A7" s="107">
        <v>4</v>
      </c>
      <c r="B7" s="102" t="s">
        <v>232</v>
      </c>
      <c r="C7" s="44"/>
      <c r="D7" s="44"/>
      <c r="E7" s="101"/>
    </row>
    <row r="8" spans="1:5" ht="30" x14ac:dyDescent="0.25">
      <c r="A8" s="107">
        <v>5</v>
      </c>
      <c r="B8" s="150" t="s">
        <v>276</v>
      </c>
      <c r="C8" s="44"/>
      <c r="D8" s="44"/>
      <c r="E8" s="108"/>
    </row>
    <row r="9" spans="1:5" ht="120" x14ac:dyDescent="0.25">
      <c r="A9" s="107">
        <v>6</v>
      </c>
      <c r="B9" s="150" t="s">
        <v>277</v>
      </c>
      <c r="C9" s="44"/>
      <c r="D9" s="44"/>
      <c r="E9" s="108"/>
    </row>
    <row r="10" spans="1:5" ht="30" x14ac:dyDescent="0.25">
      <c r="A10" s="107">
        <v>7</v>
      </c>
      <c r="B10" s="150" t="s">
        <v>278</v>
      </c>
      <c r="C10" s="44"/>
      <c r="D10" s="44"/>
      <c r="E10" s="101"/>
    </row>
    <row r="11" spans="1:5" ht="105" x14ac:dyDescent="0.25">
      <c r="A11" s="133">
        <v>8</v>
      </c>
      <c r="B11" s="103" t="s">
        <v>257</v>
      </c>
      <c r="C11" s="104"/>
      <c r="D11" s="104"/>
      <c r="E11" s="106"/>
    </row>
    <row r="12" spans="1:5" ht="30" x14ac:dyDescent="0.25">
      <c r="A12" s="134"/>
      <c r="B12" s="103" t="s">
        <v>215</v>
      </c>
      <c r="C12" s="104"/>
      <c r="D12" s="104"/>
      <c r="E12" s="106"/>
    </row>
    <row r="13" spans="1:5" ht="30" x14ac:dyDescent="0.25">
      <c r="A13" s="134"/>
      <c r="B13" s="151" t="s">
        <v>279</v>
      </c>
      <c r="C13" s="104"/>
      <c r="D13" s="104"/>
      <c r="E13" s="106"/>
    </row>
    <row r="14" spans="1:5" ht="45" x14ac:dyDescent="0.25">
      <c r="A14" s="134"/>
      <c r="B14" s="151" t="s">
        <v>280</v>
      </c>
      <c r="C14" s="104"/>
      <c r="D14" s="104"/>
      <c r="E14" s="106"/>
    </row>
    <row r="15" spans="1:5" ht="45" x14ac:dyDescent="0.25">
      <c r="A15" s="134"/>
      <c r="B15" s="151" t="s">
        <v>281</v>
      </c>
      <c r="C15" s="104"/>
      <c r="D15" s="104"/>
      <c r="E15" s="106"/>
    </row>
    <row r="16" spans="1:5" ht="77.25" customHeight="1" x14ac:dyDescent="0.25">
      <c r="A16" s="135">
        <v>9</v>
      </c>
      <c r="B16" s="151" t="s">
        <v>288</v>
      </c>
      <c r="C16" s="104"/>
      <c r="D16" s="104"/>
      <c r="E16" s="106"/>
    </row>
    <row r="17" spans="1:5" x14ac:dyDescent="0.25">
      <c r="A17" s="136"/>
      <c r="B17" s="103" t="s">
        <v>216</v>
      </c>
      <c r="C17" s="104"/>
      <c r="D17" s="104"/>
      <c r="E17" s="106"/>
    </row>
    <row r="18" spans="1:5" x14ac:dyDescent="0.25">
      <c r="A18" s="136"/>
      <c r="B18" s="103" t="s">
        <v>217</v>
      </c>
      <c r="C18" s="104"/>
      <c r="D18" s="104"/>
      <c r="E18" s="106"/>
    </row>
    <row r="19" spans="1:5" x14ac:dyDescent="0.25">
      <c r="A19" s="136"/>
      <c r="B19" s="103" t="s">
        <v>218</v>
      </c>
      <c r="C19" s="104"/>
      <c r="D19" s="104"/>
      <c r="E19" s="106"/>
    </row>
    <row r="20" spans="1:5" x14ac:dyDescent="0.25">
      <c r="A20" s="136"/>
      <c r="B20" s="103" t="s">
        <v>219</v>
      </c>
      <c r="C20" s="104"/>
      <c r="D20" s="104"/>
      <c r="E20" s="106"/>
    </row>
    <row r="21" spans="1:5" x14ac:dyDescent="0.25">
      <c r="A21" s="133">
        <v>10</v>
      </c>
      <c r="B21" s="103" t="s">
        <v>220</v>
      </c>
      <c r="C21" s="104"/>
      <c r="D21" s="104"/>
      <c r="E21" s="106"/>
    </row>
    <row r="22" spans="1:5" x14ac:dyDescent="0.25">
      <c r="A22" s="134"/>
      <c r="B22" s="151" t="s">
        <v>282</v>
      </c>
      <c r="C22" s="104"/>
      <c r="D22" s="104"/>
      <c r="E22" s="106"/>
    </row>
    <row r="23" spans="1:5" x14ac:dyDescent="0.25">
      <c r="A23" s="134"/>
      <c r="B23" s="151" t="s">
        <v>283</v>
      </c>
      <c r="C23" s="104"/>
      <c r="D23" s="104"/>
      <c r="E23" s="106"/>
    </row>
    <row r="24" spans="1:5" x14ac:dyDescent="0.25">
      <c r="A24" s="134"/>
      <c r="B24" s="151" t="s">
        <v>284</v>
      </c>
      <c r="C24" s="104"/>
      <c r="D24" s="104"/>
      <c r="E24" s="106"/>
    </row>
    <row r="25" spans="1:5" x14ac:dyDescent="0.25">
      <c r="A25" s="134"/>
      <c r="B25" s="103" t="s">
        <v>222</v>
      </c>
      <c r="C25" s="104"/>
      <c r="D25" s="104"/>
      <c r="E25" s="106"/>
    </row>
    <row r="26" spans="1:5" x14ac:dyDescent="0.25">
      <c r="A26" s="134"/>
      <c r="B26" s="103" t="s">
        <v>223</v>
      </c>
      <c r="C26" s="104"/>
      <c r="D26" s="104"/>
      <c r="E26" s="106"/>
    </row>
    <row r="27" spans="1:5" x14ac:dyDescent="0.25">
      <c r="A27" s="134"/>
      <c r="B27" s="103" t="s">
        <v>224</v>
      </c>
      <c r="C27" s="104"/>
      <c r="D27" s="104"/>
      <c r="E27" s="106"/>
    </row>
    <row r="28" spans="1:5" x14ac:dyDescent="0.25">
      <c r="A28" s="134"/>
      <c r="B28" s="103" t="s">
        <v>221</v>
      </c>
      <c r="C28" s="104"/>
      <c r="D28" s="104"/>
      <c r="E28" s="106"/>
    </row>
    <row r="29" spans="1:5" ht="150" x14ac:dyDescent="0.25">
      <c r="A29" s="105">
        <v>11</v>
      </c>
      <c r="B29" s="150" t="s">
        <v>285</v>
      </c>
      <c r="C29" s="44"/>
      <c r="D29" s="44"/>
      <c r="E29" s="101"/>
    </row>
    <row r="30" spans="1:5" ht="45" x14ac:dyDescent="0.25">
      <c r="A30" s="105">
        <v>12</v>
      </c>
      <c r="B30" s="102" t="s">
        <v>225</v>
      </c>
      <c r="C30" s="44"/>
      <c r="D30" s="44"/>
      <c r="E30" s="101"/>
    </row>
    <row r="31" spans="1:5" ht="60" x14ac:dyDescent="0.25">
      <c r="A31" s="105">
        <v>13</v>
      </c>
      <c r="B31" s="109" t="s">
        <v>227</v>
      </c>
      <c r="C31" s="44"/>
      <c r="D31" s="44"/>
      <c r="E31" s="101"/>
    </row>
    <row r="32" spans="1:5" ht="45" x14ac:dyDescent="0.25">
      <c r="A32" s="105">
        <v>14</v>
      </c>
      <c r="B32" s="109" t="s">
        <v>226</v>
      </c>
      <c r="C32" s="44"/>
      <c r="D32" s="44"/>
      <c r="E32" s="101"/>
    </row>
    <row r="33" spans="1:5" ht="60" x14ac:dyDescent="0.25">
      <c r="A33" s="105">
        <v>15</v>
      </c>
      <c r="B33" s="102" t="s">
        <v>228</v>
      </c>
      <c r="C33" s="44"/>
      <c r="D33" s="44"/>
      <c r="E33" s="101"/>
    </row>
    <row r="34" spans="1:5" x14ac:dyDescent="0.25">
      <c r="A34" s="105">
        <v>16</v>
      </c>
      <c r="B34" s="110" t="s">
        <v>231</v>
      </c>
      <c r="C34" s="44"/>
      <c r="D34" s="44"/>
      <c r="E34" s="101"/>
    </row>
    <row r="35" spans="1:5" ht="30" x14ac:dyDescent="0.25">
      <c r="A35" s="105">
        <v>17</v>
      </c>
      <c r="B35" s="110" t="s">
        <v>286</v>
      </c>
      <c r="C35" s="44"/>
      <c r="D35" s="44"/>
      <c r="E35" s="101"/>
    </row>
    <row r="36" spans="1:5" x14ac:dyDescent="0.25">
      <c r="A36" s="105">
        <v>18</v>
      </c>
      <c r="B36" s="110" t="s">
        <v>269</v>
      </c>
      <c r="C36" s="44"/>
      <c r="D36" s="44"/>
      <c r="E36" s="101"/>
    </row>
    <row r="37" spans="1:5" x14ac:dyDescent="0.25">
      <c r="A37"/>
      <c r="B37"/>
      <c r="E37"/>
    </row>
    <row r="38" spans="1:5" s="31" customFormat="1" ht="14.45" customHeight="1" x14ac:dyDescent="0.25">
      <c r="A38" s="111"/>
      <c r="B38" s="124" t="s">
        <v>244</v>
      </c>
      <c r="C38" s="124"/>
      <c r="D38" s="124"/>
      <c r="E38" s="124"/>
    </row>
    <row r="39" spans="1:5" s="99" customFormat="1" ht="49.5" customHeight="1" x14ac:dyDescent="0.25">
      <c r="A39" s="98" t="s">
        <v>3</v>
      </c>
      <c r="B39" s="98" t="s">
        <v>238</v>
      </c>
      <c r="C39" s="97" t="s">
        <v>239</v>
      </c>
      <c r="D39" s="97" t="s">
        <v>240</v>
      </c>
      <c r="E39" s="98" t="s">
        <v>1</v>
      </c>
    </row>
    <row r="40" spans="1:5" x14ac:dyDescent="0.25">
      <c r="A40" s="115">
        <v>1</v>
      </c>
      <c r="B40" s="103" t="s">
        <v>241</v>
      </c>
      <c r="C40" s="104"/>
      <c r="D40" s="104"/>
      <c r="E40" s="106"/>
    </row>
    <row r="41" spans="1:5" x14ac:dyDescent="0.25">
      <c r="A41" s="115">
        <v>2</v>
      </c>
      <c r="B41" s="103" t="s">
        <v>242</v>
      </c>
      <c r="C41" s="104"/>
      <c r="D41" s="104"/>
      <c r="E41" s="106"/>
    </row>
    <row r="42" spans="1:5" x14ac:dyDescent="0.25">
      <c r="A42" s="115">
        <v>3</v>
      </c>
      <c r="B42" s="103" t="s">
        <v>258</v>
      </c>
      <c r="C42" s="104"/>
      <c r="D42" s="104"/>
      <c r="E42" s="106"/>
    </row>
    <row r="43" spans="1:5" x14ac:dyDescent="0.25">
      <c r="A43" s="115">
        <v>4</v>
      </c>
      <c r="B43" s="103" t="s">
        <v>243</v>
      </c>
      <c r="C43" s="104"/>
      <c r="D43" s="104"/>
      <c r="E43" s="106"/>
    </row>
    <row r="44" spans="1:5" x14ac:dyDescent="0.25">
      <c r="A44" s="115">
        <v>5</v>
      </c>
      <c r="B44" s="103" t="s">
        <v>260</v>
      </c>
      <c r="C44" s="104"/>
      <c r="D44" s="104"/>
      <c r="E44" s="106"/>
    </row>
    <row r="45" spans="1:5" x14ac:dyDescent="0.25">
      <c r="A45" s="115">
        <v>6</v>
      </c>
      <c r="B45" s="103" t="s">
        <v>259</v>
      </c>
      <c r="C45" s="104"/>
      <c r="D45" s="104"/>
      <c r="E45" s="106"/>
    </row>
    <row r="46" spans="1:5" x14ac:dyDescent="0.25">
      <c r="A46" s="115">
        <v>7</v>
      </c>
      <c r="B46" s="103" t="s">
        <v>261</v>
      </c>
      <c r="C46" s="104"/>
      <c r="D46" s="104"/>
      <c r="E46" s="106"/>
    </row>
    <row r="47" spans="1:5" x14ac:dyDescent="0.25">
      <c r="A47"/>
      <c r="B47"/>
      <c r="E47"/>
    </row>
    <row r="48" spans="1:5" ht="15.75" x14ac:dyDescent="0.25">
      <c r="A48" s="111"/>
      <c r="B48" s="124" t="s">
        <v>237</v>
      </c>
      <c r="C48" s="124"/>
      <c r="D48" s="124"/>
      <c r="E48" s="124"/>
    </row>
    <row r="49" spans="1:5" x14ac:dyDescent="0.25">
      <c r="A49" s="127" t="s">
        <v>3</v>
      </c>
      <c r="B49" s="128" t="s">
        <v>233</v>
      </c>
      <c r="C49" s="130" t="s">
        <v>263</v>
      </c>
      <c r="D49" s="130"/>
      <c r="E49" s="131" t="s">
        <v>287</v>
      </c>
    </row>
    <row r="50" spans="1:5" ht="30.75" customHeight="1" x14ac:dyDescent="0.25">
      <c r="A50" s="127"/>
      <c r="B50" s="129"/>
      <c r="C50" s="112" t="s">
        <v>234</v>
      </c>
      <c r="D50" s="113" t="s">
        <v>266</v>
      </c>
      <c r="E50" s="132"/>
    </row>
    <row r="51" spans="1:5" x14ac:dyDescent="0.25">
      <c r="A51" s="114">
        <v>1</v>
      </c>
      <c r="B51" s="110" t="s">
        <v>235</v>
      </c>
      <c r="C51" s="116"/>
      <c r="D51" s="116"/>
      <c r="E51" s="6"/>
    </row>
    <row r="52" spans="1:5" x14ac:dyDescent="0.25">
      <c r="A52" s="114">
        <v>2</v>
      </c>
      <c r="B52" s="110" t="s">
        <v>268</v>
      </c>
      <c r="C52" s="116"/>
      <c r="D52" s="116"/>
      <c r="E52" s="6"/>
    </row>
    <row r="53" spans="1:5" x14ac:dyDescent="0.25">
      <c r="A53" s="114">
        <v>3</v>
      </c>
      <c r="B53" s="110" t="s">
        <v>247</v>
      </c>
      <c r="C53" s="116"/>
      <c r="D53" s="116"/>
      <c r="E53" s="6"/>
    </row>
    <row r="54" spans="1:5" x14ac:dyDescent="0.25">
      <c r="A54" s="114">
        <v>4</v>
      </c>
      <c r="B54" s="110" t="s">
        <v>245</v>
      </c>
      <c r="C54" s="116"/>
      <c r="D54" s="116"/>
      <c r="E54" s="6"/>
    </row>
    <row r="55" spans="1:5" x14ac:dyDescent="0.25">
      <c r="A55" s="114">
        <v>5</v>
      </c>
      <c r="B55" s="110" t="s">
        <v>236</v>
      </c>
      <c r="C55" s="116"/>
      <c r="D55" s="116"/>
      <c r="E55" s="6"/>
    </row>
    <row r="56" spans="1:5" x14ac:dyDescent="0.25">
      <c r="A56" s="114">
        <v>6</v>
      </c>
      <c r="B56" s="110" t="s">
        <v>246</v>
      </c>
      <c r="C56" s="116"/>
      <c r="D56" s="116"/>
      <c r="E56" s="6"/>
    </row>
    <row r="57" spans="1:5" x14ac:dyDescent="0.25">
      <c r="A57" s="114">
        <v>7</v>
      </c>
      <c r="B57" s="110" t="s">
        <v>252</v>
      </c>
      <c r="C57" s="116"/>
      <c r="D57" s="116"/>
      <c r="E57" s="6"/>
    </row>
    <row r="58" spans="1:5" x14ac:dyDescent="0.25">
      <c r="A58" s="114">
        <v>8</v>
      </c>
      <c r="B58" s="110" t="s">
        <v>264</v>
      </c>
      <c r="C58" s="116"/>
      <c r="D58" s="116"/>
      <c r="E58" s="6"/>
    </row>
    <row r="59" spans="1:5" x14ac:dyDescent="0.25">
      <c r="A59" s="114">
        <v>9</v>
      </c>
      <c r="B59" s="110" t="s">
        <v>248</v>
      </c>
      <c r="C59" s="116"/>
      <c r="D59" s="116"/>
      <c r="E59" s="6"/>
    </row>
    <row r="60" spans="1:5" x14ac:dyDescent="0.25">
      <c r="A60" s="114">
        <v>10</v>
      </c>
      <c r="B60" s="110" t="s">
        <v>249</v>
      </c>
      <c r="C60" s="116"/>
      <c r="D60" s="116"/>
      <c r="E60" s="6"/>
    </row>
    <row r="61" spans="1:5" x14ac:dyDescent="0.25">
      <c r="A61" s="114">
        <v>11</v>
      </c>
      <c r="B61" s="110" t="s">
        <v>250</v>
      </c>
      <c r="C61" s="116"/>
      <c r="D61" s="116"/>
      <c r="E61" s="6"/>
    </row>
    <row r="62" spans="1:5" x14ac:dyDescent="0.25">
      <c r="A62" s="114">
        <v>12</v>
      </c>
      <c r="B62" s="110" t="s">
        <v>251</v>
      </c>
      <c r="C62" s="116"/>
      <c r="D62" s="116"/>
      <c r="E62" s="6"/>
    </row>
    <row r="63" spans="1:5" x14ac:dyDescent="0.25">
      <c r="A63" s="114">
        <v>13</v>
      </c>
      <c r="B63" s="110" t="s">
        <v>253</v>
      </c>
      <c r="C63" s="116"/>
      <c r="D63" s="116"/>
      <c r="E63" s="6"/>
    </row>
    <row r="64" spans="1:5" x14ac:dyDescent="0.25">
      <c r="A64" s="114">
        <v>14</v>
      </c>
      <c r="B64" s="110" t="s">
        <v>265</v>
      </c>
      <c r="C64" s="116"/>
      <c r="D64" s="116"/>
      <c r="E64" s="6"/>
    </row>
    <row r="65" spans="1:5" x14ac:dyDescent="0.25">
      <c r="A65" s="114">
        <v>15</v>
      </c>
      <c r="B65" s="110" t="s">
        <v>255</v>
      </c>
      <c r="C65" s="116"/>
      <c r="D65" s="116"/>
      <c r="E65" s="6"/>
    </row>
    <row r="66" spans="1:5" ht="15.75" thickBot="1" x14ac:dyDescent="0.3">
      <c r="A66" s="114">
        <v>16</v>
      </c>
      <c r="B66" s="117" t="s">
        <v>254</v>
      </c>
      <c r="C66" s="118"/>
      <c r="D66" s="118"/>
      <c r="E66" s="119"/>
    </row>
    <row r="67" spans="1:5" ht="15.75" thickBot="1" x14ac:dyDescent="0.3">
      <c r="A67" s="120"/>
      <c r="B67" s="123" t="s">
        <v>256</v>
      </c>
      <c r="C67" s="121"/>
      <c r="D67" s="121"/>
      <c r="E67" s="122"/>
    </row>
    <row r="69" spans="1:5" ht="12" customHeight="1" x14ac:dyDescent="0.25">
      <c r="B69" s="125" t="s">
        <v>267</v>
      </c>
      <c r="C69" s="125"/>
      <c r="D69" s="125"/>
      <c r="E69" s="125"/>
    </row>
    <row r="72" spans="1:5" x14ac:dyDescent="0.25">
      <c r="B72" s="31" t="s">
        <v>271</v>
      </c>
      <c r="C72" t="s">
        <v>272</v>
      </c>
      <c r="E72" s="5" t="s">
        <v>273</v>
      </c>
    </row>
    <row r="74" spans="1:5" x14ac:dyDescent="0.25">
      <c r="C74" t="s">
        <v>274</v>
      </c>
    </row>
    <row r="75" spans="1:5" x14ac:dyDescent="0.25">
      <c r="B75" s="31" t="s">
        <v>275</v>
      </c>
    </row>
  </sheetData>
  <dataConsolidate/>
  <mergeCells count="12">
    <mergeCell ref="B38:E38"/>
    <mergeCell ref="B69:E69"/>
    <mergeCell ref="A1:E1"/>
    <mergeCell ref="B48:E48"/>
    <mergeCell ref="A49:A50"/>
    <mergeCell ref="B49:B50"/>
    <mergeCell ref="C49:D49"/>
    <mergeCell ref="E49:E50"/>
    <mergeCell ref="B2:E2"/>
    <mergeCell ref="A11:A15"/>
    <mergeCell ref="A16:A20"/>
    <mergeCell ref="A21:A28"/>
  </mergeCells>
  <phoneticPr fontId="15" type="noConversion"/>
  <conditionalFormatting sqref="C29:D35 C4:D12">
    <cfRule type="cellIs" dxfId="84" priority="151" operator="equal">
      <formula>1</formula>
    </cfRule>
    <cfRule type="cellIs" dxfId="83" priority="152" operator="equal">
      <formula>2</formula>
    </cfRule>
    <cfRule type="cellIs" dxfId="82" priority="153" operator="equal">
      <formula>3</formula>
    </cfRule>
    <cfRule type="cellIs" dxfId="81" priority="154" operator="equal">
      <formula>4</formula>
    </cfRule>
    <cfRule type="cellIs" dxfId="80" priority="155" operator="equal">
      <formula>5</formula>
    </cfRule>
  </conditionalFormatting>
  <conditionalFormatting sqref="C40:D40">
    <cfRule type="cellIs" dxfId="79" priority="6" operator="equal">
      <formula>1</formula>
    </cfRule>
    <cfRule type="cellIs" dxfId="78" priority="7" operator="equal">
      <formula>2</formula>
    </cfRule>
    <cfRule type="cellIs" dxfId="77" priority="8" operator="equal">
      <formula>3</formula>
    </cfRule>
    <cfRule type="cellIs" dxfId="76" priority="9" operator="equal">
      <formula>4</formula>
    </cfRule>
    <cfRule type="cellIs" dxfId="75" priority="10" operator="equal">
      <formula>5</formula>
    </cfRule>
  </conditionalFormatting>
  <conditionalFormatting sqref="C36:D36">
    <cfRule type="cellIs" dxfId="74" priority="1" operator="equal">
      <formula>1</formula>
    </cfRule>
    <cfRule type="cellIs" dxfId="73" priority="2" operator="equal">
      <formula>2</formula>
    </cfRule>
    <cfRule type="cellIs" dxfId="72" priority="3" operator="equal">
      <formula>3</formula>
    </cfRule>
    <cfRule type="cellIs" dxfId="71" priority="4" operator="equal">
      <formula>4</formula>
    </cfRule>
    <cfRule type="cellIs" dxfId="70" priority="5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J114"/>
  <sheetViews>
    <sheetView zoomScale="110" zoomScaleNormal="110" zoomScaleSheetLayoutView="7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07" sqref="B107:B109"/>
    </sheetView>
  </sheetViews>
  <sheetFormatPr defaultRowHeight="15" outlineLevelRow="1" x14ac:dyDescent="0.25"/>
  <cols>
    <col min="1" max="1" width="9.42578125" style="1" customWidth="1"/>
    <col min="2" max="2" width="76" style="31" customWidth="1"/>
    <col min="3" max="4" width="10" customWidth="1"/>
    <col min="5" max="7" width="9.5703125" customWidth="1"/>
    <col min="8" max="8" width="39.140625" style="5" customWidth="1"/>
    <col min="9" max="9" width="10.5703125" customWidth="1"/>
    <col min="10" max="10" width="30.42578125" style="5" customWidth="1"/>
  </cols>
  <sheetData>
    <row r="1" spans="1:10" x14ac:dyDescent="0.25">
      <c r="A1" s="126" t="s">
        <v>114</v>
      </c>
      <c r="B1" s="126"/>
    </row>
    <row r="2" spans="1:10" s="31" customFormat="1" ht="49.5" customHeight="1" x14ac:dyDescent="0.25">
      <c r="A2" s="3" t="s">
        <v>3</v>
      </c>
      <c r="B2" s="3" t="s">
        <v>4</v>
      </c>
      <c r="C2" s="2" t="s">
        <v>0</v>
      </c>
      <c r="D2" s="2"/>
      <c r="E2" s="2"/>
      <c r="F2" s="2"/>
      <c r="G2" s="2"/>
      <c r="H2" s="3" t="s">
        <v>1</v>
      </c>
      <c r="J2" s="33" t="s">
        <v>5</v>
      </c>
    </row>
    <row r="3" spans="1:10" s="31" customFormat="1" ht="49.5" customHeight="1" x14ac:dyDescent="0.25">
      <c r="A3" s="67" t="s">
        <v>6</v>
      </c>
      <c r="B3" s="90" t="s">
        <v>31</v>
      </c>
      <c r="C3" s="43"/>
      <c r="D3" s="43"/>
      <c r="E3" s="43"/>
      <c r="F3" s="43"/>
      <c r="G3" s="43"/>
      <c r="H3" s="43"/>
      <c r="J3" s="69" t="s">
        <v>7</v>
      </c>
    </row>
    <row r="4" spans="1:10" ht="30" outlineLevel="1" x14ac:dyDescent="0.25">
      <c r="A4" s="58" t="s">
        <v>8</v>
      </c>
      <c r="B4" s="57" t="s">
        <v>108</v>
      </c>
      <c r="C4" s="145">
        <v>0.1</v>
      </c>
      <c r="D4" s="44"/>
      <c r="E4" s="44"/>
      <c r="F4" s="74"/>
      <c r="G4" s="74"/>
      <c r="H4" s="59"/>
      <c r="J4" s="70" t="s">
        <v>60</v>
      </c>
    </row>
    <row r="5" spans="1:10" outlineLevel="1" x14ac:dyDescent="0.25">
      <c r="A5" s="56" t="s">
        <v>9</v>
      </c>
      <c r="B5" s="57" t="s">
        <v>115</v>
      </c>
      <c r="C5" s="145"/>
      <c r="D5" s="44"/>
      <c r="E5" s="44"/>
      <c r="F5" s="74"/>
      <c r="G5" s="74"/>
      <c r="H5" s="59"/>
      <c r="J5" s="71" t="s">
        <v>10</v>
      </c>
    </row>
    <row r="6" spans="1:10" ht="45" outlineLevel="1" x14ac:dyDescent="0.25">
      <c r="A6" s="56" t="s">
        <v>11</v>
      </c>
      <c r="B6" s="57" t="s">
        <v>61</v>
      </c>
      <c r="C6" s="145"/>
      <c r="D6" s="44"/>
      <c r="E6" s="44"/>
      <c r="F6" s="74"/>
      <c r="G6" s="74"/>
      <c r="H6" s="59"/>
      <c r="J6" s="72" t="s">
        <v>12</v>
      </c>
    </row>
    <row r="7" spans="1:10" ht="30" outlineLevel="1" x14ac:dyDescent="0.25">
      <c r="A7" s="56" t="s">
        <v>13</v>
      </c>
      <c r="B7" s="57" t="s">
        <v>109</v>
      </c>
      <c r="C7" s="145"/>
      <c r="D7" s="44"/>
      <c r="E7" s="44"/>
      <c r="F7" s="74"/>
      <c r="G7" s="74"/>
      <c r="H7" s="59"/>
      <c r="J7" s="73" t="s">
        <v>14</v>
      </c>
    </row>
    <row r="8" spans="1:10" ht="41.1" customHeight="1" outlineLevel="1" x14ac:dyDescent="0.25">
      <c r="A8" s="56" t="s">
        <v>15</v>
      </c>
      <c r="B8" s="57" t="s">
        <v>116</v>
      </c>
      <c r="C8" s="145"/>
      <c r="D8" s="44"/>
      <c r="E8" s="44"/>
      <c r="F8" s="74"/>
      <c r="G8" s="74"/>
      <c r="H8" s="59"/>
      <c r="J8" s="68"/>
    </row>
    <row r="9" spans="1:10" ht="41.1" customHeight="1" outlineLevel="1" thickBot="1" x14ac:dyDescent="0.3">
      <c r="A9" s="1" t="s">
        <v>195</v>
      </c>
      <c r="B9" s="31" t="s">
        <v>196</v>
      </c>
      <c r="C9" s="145"/>
      <c r="D9" s="79"/>
      <c r="E9" s="79"/>
      <c r="F9" s="79"/>
      <c r="G9" s="79"/>
      <c r="H9" s="95"/>
      <c r="J9" s="68"/>
    </row>
    <row r="10" spans="1:10" ht="15.75" thickBot="1" x14ac:dyDescent="0.3">
      <c r="A10" s="142" t="s">
        <v>34</v>
      </c>
      <c r="B10" s="143"/>
      <c r="C10" s="145"/>
      <c r="D10" s="40">
        <f>SUM(D4:D8)*$C4</f>
        <v>0</v>
      </c>
      <c r="E10" s="40">
        <f>SUM(E4:E8)*$C4</f>
        <v>0</v>
      </c>
      <c r="F10" s="40">
        <f>SUM(F4:F8)*$C4</f>
        <v>0</v>
      </c>
      <c r="G10" s="40">
        <f>SUM(G4:G8)*$C4</f>
        <v>0</v>
      </c>
      <c r="H10" s="42"/>
    </row>
    <row r="11" spans="1:10" ht="15.75" thickBot="1" x14ac:dyDescent="0.3">
      <c r="A11" s="142" t="s">
        <v>33</v>
      </c>
      <c r="B11" s="143"/>
      <c r="C11" s="146"/>
      <c r="D11" s="41" t="e">
        <f>AVERAGE(D4:D8)</f>
        <v>#DIV/0!</v>
      </c>
      <c r="E11" s="41" t="e">
        <f>AVERAGE(E4:E8)</f>
        <v>#DIV/0!</v>
      </c>
      <c r="F11" s="41" t="e">
        <f>AVERAGE(F4:F8)</f>
        <v>#DIV/0!</v>
      </c>
      <c r="G11" s="41" t="e">
        <f>AVERAGE(G4:G8)</f>
        <v>#DIV/0!</v>
      </c>
      <c r="H11" s="42"/>
    </row>
    <row r="12" spans="1:10" x14ac:dyDescent="0.25">
      <c r="A12" s="36"/>
      <c r="B12" s="65"/>
      <c r="C12" s="29"/>
      <c r="D12" s="29"/>
      <c r="E12" s="45"/>
      <c r="F12" s="45"/>
      <c r="G12" s="45"/>
      <c r="H12" s="37"/>
    </row>
    <row r="13" spans="1:10" ht="15.75" x14ac:dyDescent="0.25">
      <c r="A13" s="63" t="s">
        <v>16</v>
      </c>
      <c r="B13" s="90" t="s">
        <v>80</v>
      </c>
      <c r="C13" s="144">
        <v>0.2</v>
      </c>
      <c r="D13" s="44"/>
      <c r="E13" s="44"/>
      <c r="F13" s="75"/>
      <c r="G13" s="75"/>
      <c r="H13" s="24"/>
    </row>
    <row r="14" spans="1:10" x14ac:dyDescent="0.25">
      <c r="A14" s="63" t="s">
        <v>118</v>
      </c>
      <c r="B14" s="86" t="s">
        <v>200</v>
      </c>
      <c r="C14" s="145"/>
      <c r="D14" s="44"/>
      <c r="E14" s="44"/>
      <c r="F14" s="75"/>
      <c r="G14" s="75"/>
      <c r="H14" s="24"/>
    </row>
    <row r="15" spans="1:10" ht="105" x14ac:dyDescent="0.25">
      <c r="A15" s="63"/>
      <c r="B15" s="76" t="s">
        <v>137</v>
      </c>
      <c r="C15" s="145"/>
      <c r="D15" s="44"/>
      <c r="E15" s="44"/>
      <c r="F15" s="75"/>
      <c r="G15" s="75"/>
      <c r="H15" s="24"/>
    </row>
    <row r="16" spans="1:10" x14ac:dyDescent="0.25">
      <c r="A16" s="63" t="s">
        <v>122</v>
      </c>
      <c r="B16" s="76" t="s">
        <v>120</v>
      </c>
      <c r="C16" s="145"/>
      <c r="D16" s="44"/>
      <c r="E16" s="44"/>
      <c r="F16" s="75"/>
      <c r="G16" s="75"/>
      <c r="H16" s="24"/>
    </row>
    <row r="17" spans="1:8" ht="45" x14ac:dyDescent="0.25">
      <c r="A17" s="63" t="s">
        <v>123</v>
      </c>
      <c r="B17" s="76" t="s">
        <v>121</v>
      </c>
      <c r="C17" s="145"/>
      <c r="D17" s="44"/>
      <c r="E17" s="44"/>
      <c r="F17" s="75"/>
      <c r="G17" s="75"/>
      <c r="H17" s="24"/>
    </row>
    <row r="18" spans="1:8" ht="45" x14ac:dyDescent="0.25">
      <c r="A18" s="63" t="s">
        <v>124</v>
      </c>
      <c r="B18" s="76" t="s">
        <v>125</v>
      </c>
      <c r="C18" s="145"/>
      <c r="D18" s="44"/>
      <c r="E18" s="44"/>
      <c r="F18" s="75"/>
      <c r="G18" s="75"/>
      <c r="H18" s="24"/>
    </row>
    <row r="19" spans="1:8" ht="30" x14ac:dyDescent="0.25">
      <c r="A19" s="63" t="s">
        <v>129</v>
      </c>
      <c r="B19" s="76" t="s">
        <v>126</v>
      </c>
      <c r="C19" s="145"/>
      <c r="D19" s="44"/>
      <c r="E19" s="44"/>
      <c r="F19" s="75"/>
      <c r="G19" s="75"/>
      <c r="H19" s="24"/>
    </row>
    <row r="20" spans="1:8" x14ac:dyDescent="0.25">
      <c r="A20" s="63" t="s">
        <v>130</v>
      </c>
      <c r="B20" s="76" t="s">
        <v>127</v>
      </c>
      <c r="C20" s="145"/>
      <c r="D20" s="44"/>
      <c r="E20" s="44"/>
      <c r="F20" s="75"/>
      <c r="G20" s="75"/>
      <c r="H20" s="24"/>
    </row>
    <row r="21" spans="1:8" ht="30" x14ac:dyDescent="0.25">
      <c r="A21" s="63" t="s">
        <v>131</v>
      </c>
      <c r="B21" s="76" t="s">
        <v>128</v>
      </c>
      <c r="C21" s="145"/>
      <c r="D21" s="44"/>
      <c r="E21" s="44"/>
      <c r="F21" s="75"/>
      <c r="G21" s="75"/>
      <c r="H21" s="24"/>
    </row>
    <row r="22" spans="1:8" ht="60" x14ac:dyDescent="0.25">
      <c r="A22" s="63" t="s">
        <v>134</v>
      </c>
      <c r="B22" s="76" t="s">
        <v>175</v>
      </c>
      <c r="C22" s="145"/>
      <c r="D22" s="44"/>
      <c r="E22" s="44"/>
      <c r="F22" s="75"/>
      <c r="G22" s="75"/>
      <c r="H22" s="24"/>
    </row>
    <row r="23" spans="1:8" ht="30" x14ac:dyDescent="0.25">
      <c r="A23" s="63" t="s">
        <v>135</v>
      </c>
      <c r="B23" s="76" t="s">
        <v>132</v>
      </c>
      <c r="C23" s="145"/>
      <c r="D23" s="44"/>
      <c r="E23" s="44"/>
      <c r="F23" s="75"/>
      <c r="G23" s="75"/>
      <c r="H23" s="24"/>
    </row>
    <row r="24" spans="1:8" x14ac:dyDescent="0.25">
      <c r="A24" s="63" t="s">
        <v>136</v>
      </c>
      <c r="B24" s="76" t="s">
        <v>133</v>
      </c>
      <c r="C24" s="145"/>
      <c r="D24" s="44"/>
      <c r="E24" s="44"/>
      <c r="F24" s="75"/>
      <c r="G24" s="75"/>
      <c r="H24" s="24"/>
    </row>
    <row r="25" spans="1:8" x14ac:dyDescent="0.25">
      <c r="A25" s="63" t="s">
        <v>151</v>
      </c>
      <c r="B25" s="87" t="s">
        <v>83</v>
      </c>
      <c r="C25" s="145"/>
      <c r="D25" s="44"/>
      <c r="E25" s="44"/>
      <c r="F25" s="75"/>
      <c r="G25" s="75"/>
      <c r="H25" s="24"/>
    </row>
    <row r="26" spans="1:8" ht="60" x14ac:dyDescent="0.25">
      <c r="A26" s="63" t="s">
        <v>152</v>
      </c>
      <c r="B26" s="76" t="s">
        <v>138</v>
      </c>
      <c r="C26" s="145"/>
      <c r="D26" s="44"/>
      <c r="E26" s="44"/>
      <c r="F26" s="75"/>
      <c r="G26" s="75"/>
      <c r="H26" s="24"/>
    </row>
    <row r="27" spans="1:8" ht="45" x14ac:dyDescent="0.25">
      <c r="A27" s="63" t="s">
        <v>153</v>
      </c>
      <c r="B27" s="76" t="s">
        <v>139</v>
      </c>
      <c r="C27" s="145"/>
      <c r="D27" s="44"/>
      <c r="E27" s="44"/>
      <c r="F27" s="75"/>
      <c r="G27" s="75"/>
      <c r="H27" s="24"/>
    </row>
    <row r="28" spans="1:8" ht="30" x14ac:dyDescent="0.25">
      <c r="A28" s="63" t="s">
        <v>154</v>
      </c>
      <c r="B28" s="76" t="s">
        <v>140</v>
      </c>
      <c r="C28" s="145"/>
      <c r="D28" s="44"/>
      <c r="E28" s="44"/>
      <c r="F28" s="75"/>
      <c r="G28" s="75"/>
      <c r="H28" s="24"/>
    </row>
    <row r="29" spans="1:8" ht="30" x14ac:dyDescent="0.25">
      <c r="A29" s="63" t="s">
        <v>155</v>
      </c>
      <c r="B29" s="76" t="s">
        <v>141</v>
      </c>
      <c r="C29" s="145"/>
      <c r="D29" s="44"/>
      <c r="E29" s="44"/>
      <c r="F29" s="75"/>
      <c r="G29" s="75"/>
      <c r="H29" s="24"/>
    </row>
    <row r="30" spans="1:8" ht="30" x14ac:dyDescent="0.25">
      <c r="A30" s="63" t="s">
        <v>156</v>
      </c>
      <c r="B30" s="76" t="s">
        <v>142</v>
      </c>
      <c r="C30" s="145"/>
      <c r="D30" s="44"/>
      <c r="E30" s="44"/>
      <c r="F30" s="75"/>
      <c r="G30" s="75"/>
      <c r="H30" s="24"/>
    </row>
    <row r="31" spans="1:8" x14ac:dyDescent="0.25">
      <c r="A31" s="63" t="s">
        <v>157</v>
      </c>
      <c r="B31" s="87" t="s">
        <v>144</v>
      </c>
      <c r="C31" s="145"/>
      <c r="D31" s="44"/>
      <c r="E31" s="44"/>
      <c r="F31" s="75"/>
      <c r="G31" s="75"/>
      <c r="H31" s="24"/>
    </row>
    <row r="32" spans="1:8" ht="60" x14ac:dyDescent="0.25">
      <c r="A32" s="63" t="s">
        <v>158</v>
      </c>
      <c r="B32" s="76" t="s">
        <v>143</v>
      </c>
      <c r="C32" s="145"/>
      <c r="D32" s="44"/>
      <c r="E32" s="44"/>
      <c r="F32" s="75"/>
      <c r="G32" s="75"/>
      <c r="H32" s="24"/>
    </row>
    <row r="33" spans="1:8" ht="30" x14ac:dyDescent="0.25">
      <c r="A33" s="63" t="s">
        <v>159</v>
      </c>
      <c r="B33" s="76" t="s">
        <v>145</v>
      </c>
      <c r="C33" s="145"/>
      <c r="D33" s="44"/>
      <c r="E33" s="44"/>
      <c r="F33" s="75"/>
      <c r="G33" s="75"/>
      <c r="H33" s="24"/>
    </row>
    <row r="34" spans="1:8" x14ac:dyDescent="0.25">
      <c r="A34" s="63" t="s">
        <v>160</v>
      </c>
      <c r="B34" s="87" t="s">
        <v>146</v>
      </c>
      <c r="C34" s="145"/>
      <c r="D34" s="44"/>
      <c r="E34" s="44"/>
      <c r="F34" s="75"/>
      <c r="G34" s="75"/>
      <c r="H34" s="24"/>
    </row>
    <row r="35" spans="1:8" ht="90" x14ac:dyDescent="0.25">
      <c r="A35" s="63" t="s">
        <v>161</v>
      </c>
      <c r="B35" s="88" t="s">
        <v>147</v>
      </c>
      <c r="C35" s="145"/>
      <c r="D35" s="44"/>
      <c r="E35" s="44"/>
      <c r="F35" s="75"/>
      <c r="G35" s="75"/>
      <c r="H35" s="24"/>
    </row>
    <row r="36" spans="1:8" outlineLevel="1" x14ac:dyDescent="0.25">
      <c r="A36" s="10" t="s">
        <v>96</v>
      </c>
      <c r="B36" s="87" t="s">
        <v>197</v>
      </c>
      <c r="C36" s="145"/>
      <c r="D36" s="44"/>
      <c r="E36" s="44"/>
      <c r="F36" s="75"/>
      <c r="G36" s="75"/>
      <c r="H36" s="24"/>
    </row>
    <row r="37" spans="1:8" ht="30" outlineLevel="1" x14ac:dyDescent="0.25">
      <c r="A37" s="10" t="s">
        <v>198</v>
      </c>
      <c r="B37" s="57" t="s">
        <v>199</v>
      </c>
      <c r="C37" s="145"/>
      <c r="D37" s="44"/>
      <c r="E37" s="44"/>
      <c r="F37" s="75"/>
      <c r="G37" s="75"/>
      <c r="H37" s="24"/>
    </row>
    <row r="38" spans="1:8" outlineLevel="1" x14ac:dyDescent="0.25">
      <c r="A38" s="10"/>
      <c r="B38" s="60"/>
      <c r="C38" s="145"/>
      <c r="D38" s="44"/>
      <c r="E38" s="44"/>
      <c r="F38" s="75"/>
      <c r="G38" s="75"/>
      <c r="H38" s="24"/>
    </row>
    <row r="39" spans="1:8" outlineLevel="1" x14ac:dyDescent="0.25">
      <c r="A39" s="62" t="s">
        <v>97</v>
      </c>
      <c r="B39" s="87" t="s">
        <v>177</v>
      </c>
      <c r="C39" s="145"/>
      <c r="D39" s="44"/>
      <c r="E39" s="44"/>
      <c r="F39" s="75"/>
      <c r="G39" s="75"/>
      <c r="H39" s="24"/>
    </row>
    <row r="40" spans="1:8" outlineLevel="1" x14ac:dyDescent="0.25">
      <c r="A40" s="10" t="s">
        <v>182</v>
      </c>
      <c r="B40" s="60" t="s">
        <v>117</v>
      </c>
      <c r="C40" s="145"/>
      <c r="D40" s="44"/>
      <c r="E40" s="44"/>
      <c r="F40" s="75"/>
      <c r="G40" s="75"/>
      <c r="H40" s="24"/>
    </row>
    <row r="41" spans="1:8" outlineLevel="1" x14ac:dyDescent="0.25">
      <c r="A41" s="10" t="s">
        <v>183</v>
      </c>
      <c r="B41" s="60" t="s">
        <v>85</v>
      </c>
      <c r="C41" s="145"/>
      <c r="D41" s="44"/>
      <c r="E41" s="44"/>
      <c r="F41" s="75"/>
      <c r="G41" s="75"/>
      <c r="H41" s="24"/>
    </row>
    <row r="42" spans="1:8" outlineLevel="1" x14ac:dyDescent="0.25">
      <c r="A42" s="10" t="s">
        <v>184</v>
      </c>
      <c r="B42" s="60" t="s">
        <v>107</v>
      </c>
      <c r="C42" s="145"/>
      <c r="D42" s="44"/>
      <c r="E42" s="44"/>
      <c r="F42" s="75"/>
      <c r="G42" s="75"/>
      <c r="H42" s="24"/>
    </row>
    <row r="43" spans="1:8" outlineLevel="1" x14ac:dyDescent="0.25">
      <c r="A43" s="10" t="s">
        <v>98</v>
      </c>
      <c r="B43" s="87" t="s">
        <v>81</v>
      </c>
      <c r="C43" s="145"/>
      <c r="D43" s="44"/>
      <c r="E43" s="44"/>
      <c r="F43" s="75"/>
      <c r="G43" s="75"/>
      <c r="H43" s="24"/>
    </row>
    <row r="44" spans="1:8" outlineLevel="1" x14ac:dyDescent="0.25">
      <c r="A44" s="61" t="s">
        <v>99</v>
      </c>
      <c r="B44" s="57" t="s">
        <v>86</v>
      </c>
      <c r="C44" s="145"/>
      <c r="D44" s="44"/>
      <c r="E44" s="44"/>
      <c r="F44" s="75"/>
      <c r="G44" s="75"/>
      <c r="H44" s="24"/>
    </row>
    <row r="45" spans="1:8" outlineLevel="1" x14ac:dyDescent="0.25">
      <c r="A45" s="61" t="s">
        <v>100</v>
      </c>
      <c r="B45" s="57" t="s">
        <v>87</v>
      </c>
      <c r="C45" s="145"/>
      <c r="D45" s="44"/>
      <c r="E45" s="44"/>
      <c r="F45" s="75"/>
      <c r="G45" s="75"/>
      <c r="H45" s="24"/>
    </row>
    <row r="46" spans="1:8" outlineLevel="1" x14ac:dyDescent="0.25">
      <c r="A46" s="61" t="s">
        <v>101</v>
      </c>
      <c r="B46" s="57" t="s">
        <v>88</v>
      </c>
      <c r="C46" s="145"/>
      <c r="D46" s="44"/>
      <c r="E46" s="44"/>
      <c r="F46" s="75"/>
      <c r="G46" s="75"/>
      <c r="H46" s="24"/>
    </row>
    <row r="47" spans="1:8" outlineLevel="1" x14ac:dyDescent="0.25">
      <c r="A47" s="61" t="s">
        <v>102</v>
      </c>
      <c r="B47" s="57" t="s">
        <v>93</v>
      </c>
      <c r="C47" s="145"/>
      <c r="D47" s="44"/>
      <c r="E47" s="44"/>
      <c r="F47" s="75"/>
      <c r="G47" s="75"/>
      <c r="H47" s="24"/>
    </row>
    <row r="48" spans="1:8" outlineLevel="1" x14ac:dyDescent="0.25">
      <c r="A48" s="61" t="s">
        <v>103</v>
      </c>
      <c r="B48" s="57" t="s">
        <v>89</v>
      </c>
      <c r="C48" s="145"/>
      <c r="D48" s="44"/>
      <c r="E48" s="44"/>
      <c r="F48" s="75"/>
      <c r="G48" s="75"/>
      <c r="H48" s="24"/>
    </row>
    <row r="49" spans="1:8" outlineLevel="1" x14ac:dyDescent="0.25">
      <c r="A49" s="61" t="s">
        <v>104</v>
      </c>
      <c r="B49" s="57" t="s">
        <v>91</v>
      </c>
      <c r="C49" s="145"/>
      <c r="D49" s="44"/>
      <c r="E49" s="44"/>
      <c r="F49" s="75"/>
      <c r="G49" s="75"/>
      <c r="H49" s="24"/>
    </row>
    <row r="50" spans="1:8" outlineLevel="1" x14ac:dyDescent="0.25">
      <c r="A50" s="61" t="s">
        <v>105</v>
      </c>
      <c r="B50" s="57" t="s">
        <v>90</v>
      </c>
      <c r="C50" s="145"/>
      <c r="D50" s="44"/>
      <c r="E50" s="44"/>
      <c r="F50" s="75"/>
      <c r="G50" s="75"/>
      <c r="H50" s="24"/>
    </row>
    <row r="51" spans="1:8" outlineLevel="1" x14ac:dyDescent="0.25">
      <c r="A51" s="10" t="s">
        <v>106</v>
      </c>
      <c r="B51" s="87" t="s">
        <v>181</v>
      </c>
      <c r="C51" s="145"/>
      <c r="D51" s="44"/>
      <c r="E51" s="44"/>
      <c r="F51" s="75"/>
      <c r="G51" s="75"/>
      <c r="H51" s="24"/>
    </row>
    <row r="52" spans="1:8" outlineLevel="1" x14ac:dyDescent="0.25">
      <c r="A52" s="10" t="s">
        <v>178</v>
      </c>
      <c r="B52" s="60" t="s">
        <v>110</v>
      </c>
      <c r="C52" s="145"/>
      <c r="D52" s="44"/>
      <c r="E52" s="44"/>
      <c r="F52" s="75"/>
      <c r="G52" s="75"/>
      <c r="H52" s="24"/>
    </row>
    <row r="53" spans="1:8" outlineLevel="1" x14ac:dyDescent="0.25">
      <c r="A53" s="10" t="s">
        <v>179</v>
      </c>
      <c r="B53" s="60" t="s">
        <v>92</v>
      </c>
      <c r="C53" s="145"/>
      <c r="D53" s="44"/>
      <c r="E53" s="44"/>
      <c r="F53" s="75"/>
      <c r="G53" s="75"/>
      <c r="H53" s="24"/>
    </row>
    <row r="54" spans="1:8" outlineLevel="1" x14ac:dyDescent="0.25">
      <c r="A54" s="10" t="s">
        <v>180</v>
      </c>
      <c r="B54" s="81" t="s">
        <v>112</v>
      </c>
      <c r="C54" s="145"/>
      <c r="D54" s="79"/>
      <c r="E54" s="79"/>
      <c r="F54" s="79"/>
      <c r="G54" s="79"/>
      <c r="H54" s="24"/>
    </row>
    <row r="55" spans="1:8" outlineLevel="1" x14ac:dyDescent="0.25">
      <c r="A55" s="96" t="s">
        <v>111</v>
      </c>
      <c r="B55" s="87" t="s">
        <v>208</v>
      </c>
      <c r="C55" s="145"/>
      <c r="D55" s="79"/>
      <c r="E55" s="79"/>
      <c r="F55" s="79"/>
      <c r="G55" s="79"/>
      <c r="H55" s="24"/>
    </row>
    <row r="56" spans="1:8" ht="45" outlineLevel="1" x14ac:dyDescent="0.25">
      <c r="A56" s="96" t="s">
        <v>185</v>
      </c>
      <c r="B56" s="57" t="s">
        <v>201</v>
      </c>
      <c r="C56" s="145"/>
      <c r="D56" s="79"/>
      <c r="E56" s="79"/>
      <c r="F56" s="79"/>
      <c r="G56" s="79"/>
      <c r="H56" s="24"/>
    </row>
    <row r="57" spans="1:8" ht="30" outlineLevel="1" x14ac:dyDescent="0.25">
      <c r="A57" s="96" t="s">
        <v>186</v>
      </c>
      <c r="B57" s="57" t="s">
        <v>202</v>
      </c>
      <c r="C57" s="145"/>
      <c r="D57" s="79"/>
      <c r="E57" s="79"/>
      <c r="F57" s="79"/>
      <c r="G57" s="79"/>
      <c r="H57" s="24"/>
    </row>
    <row r="58" spans="1:8" ht="45" outlineLevel="1" x14ac:dyDescent="0.25">
      <c r="A58" s="96" t="s">
        <v>187</v>
      </c>
      <c r="B58" s="57" t="s">
        <v>203</v>
      </c>
      <c r="C58" s="145"/>
      <c r="D58" s="79"/>
      <c r="E58" s="79"/>
      <c r="F58" s="79"/>
      <c r="G58" s="79"/>
      <c r="H58" s="24"/>
    </row>
    <row r="59" spans="1:8" ht="60" outlineLevel="1" x14ac:dyDescent="0.25">
      <c r="A59" s="96" t="s">
        <v>209</v>
      </c>
      <c r="B59" s="57" t="s">
        <v>204</v>
      </c>
      <c r="C59" s="145"/>
      <c r="D59" s="79"/>
      <c r="E59" s="79"/>
      <c r="F59" s="79"/>
      <c r="G59" s="79"/>
      <c r="H59" s="24"/>
    </row>
    <row r="60" spans="1:8" ht="45" outlineLevel="1" x14ac:dyDescent="0.25">
      <c r="A60" s="96" t="s">
        <v>210</v>
      </c>
      <c r="B60" s="57" t="s">
        <v>205</v>
      </c>
      <c r="C60" s="145"/>
      <c r="D60" s="79"/>
      <c r="E60" s="79"/>
      <c r="F60" s="79"/>
      <c r="G60" s="79"/>
      <c r="H60" s="24"/>
    </row>
    <row r="61" spans="1:8" ht="60" outlineLevel="1" x14ac:dyDescent="0.25">
      <c r="A61" s="96" t="s">
        <v>211</v>
      </c>
      <c r="B61" s="57" t="s">
        <v>206</v>
      </c>
      <c r="C61" s="145"/>
      <c r="D61" s="79"/>
      <c r="E61" s="79"/>
      <c r="F61" s="79"/>
      <c r="G61" s="79"/>
      <c r="H61" s="24"/>
    </row>
    <row r="62" spans="1:8" ht="45.75" outlineLevel="1" thickBot="1" x14ac:dyDescent="0.3">
      <c r="A62" s="96" t="s">
        <v>212</v>
      </c>
      <c r="B62" s="57" t="s">
        <v>207</v>
      </c>
      <c r="C62" s="145"/>
      <c r="D62" s="79"/>
      <c r="E62" s="79"/>
      <c r="F62" s="79"/>
      <c r="G62" s="79"/>
      <c r="H62" s="24"/>
    </row>
    <row r="63" spans="1:8" ht="18" customHeight="1" thickBot="1" x14ac:dyDescent="0.3">
      <c r="A63" s="142" t="s">
        <v>64</v>
      </c>
      <c r="B63" s="143"/>
      <c r="C63" s="145"/>
      <c r="D63" s="40">
        <f>SUM(D36:D53)*$C13</f>
        <v>0</v>
      </c>
      <c r="E63" s="40">
        <f>SUM(E36:E53)*$C13</f>
        <v>0</v>
      </c>
      <c r="F63" s="40">
        <f>SUM(F36:F53)*$C13</f>
        <v>0</v>
      </c>
      <c r="G63" s="40">
        <f>SUM(G36:G53)*$C13</f>
        <v>0</v>
      </c>
      <c r="H63" s="6"/>
    </row>
    <row r="64" spans="1:8" ht="18" customHeight="1" thickBot="1" x14ac:dyDescent="0.3">
      <c r="A64" s="142" t="s">
        <v>65</v>
      </c>
      <c r="B64" s="143"/>
      <c r="C64" s="146"/>
      <c r="D64" s="41" t="e">
        <f>AVERAGE(D36:D53)</f>
        <v>#DIV/0!</v>
      </c>
      <c r="E64" s="41" t="e">
        <f>AVERAGE(E36:E53)</f>
        <v>#DIV/0!</v>
      </c>
      <c r="F64" s="41" t="e">
        <f>AVERAGE(F36:F53)</f>
        <v>#DIV/0!</v>
      </c>
      <c r="G64" s="41" t="e">
        <f>AVERAGE(G36:G53)</f>
        <v>#DIV/0!</v>
      </c>
      <c r="H64" s="8"/>
    </row>
    <row r="65" spans="1:8" ht="18" customHeight="1" x14ac:dyDescent="0.25">
      <c r="A65" s="19"/>
      <c r="B65" s="65"/>
      <c r="C65" s="20"/>
      <c r="D65" s="47"/>
      <c r="E65" s="45"/>
      <c r="F65" s="45"/>
      <c r="G65" s="45"/>
      <c r="H65" s="24"/>
    </row>
    <row r="66" spans="1:8" ht="15.75" customHeight="1" x14ac:dyDescent="0.25">
      <c r="A66" s="63" t="s">
        <v>26</v>
      </c>
      <c r="B66" s="91" t="s">
        <v>67</v>
      </c>
      <c r="C66" s="144">
        <v>0.2</v>
      </c>
      <c r="D66" s="48"/>
      <c r="E66" s="48"/>
      <c r="F66" s="48"/>
      <c r="G66" s="48"/>
      <c r="H66" s="7"/>
    </row>
    <row r="67" spans="1:8" ht="15.75" customHeight="1" x14ac:dyDescent="0.25">
      <c r="A67" s="63" t="s">
        <v>167</v>
      </c>
      <c r="B67" s="87" t="s">
        <v>149</v>
      </c>
      <c r="C67" s="145"/>
      <c r="D67" s="48"/>
      <c r="E67" s="48"/>
      <c r="F67" s="48"/>
      <c r="G67" s="48"/>
      <c r="H67" s="7"/>
    </row>
    <row r="68" spans="1:8" ht="15.75" customHeight="1" x14ac:dyDescent="0.25">
      <c r="A68" s="63" t="s">
        <v>168</v>
      </c>
      <c r="B68" s="88" t="s">
        <v>148</v>
      </c>
      <c r="C68" s="145"/>
      <c r="D68" s="48"/>
      <c r="E68" s="48"/>
      <c r="F68" s="48"/>
      <c r="G68" s="48"/>
      <c r="H68" s="7"/>
    </row>
    <row r="69" spans="1:8" ht="15.75" customHeight="1" x14ac:dyDescent="0.25">
      <c r="A69" s="63" t="s">
        <v>169</v>
      </c>
      <c r="B69" s="88" t="s">
        <v>150</v>
      </c>
      <c r="C69" s="145"/>
      <c r="D69" s="48"/>
      <c r="E69" s="48"/>
      <c r="F69" s="48"/>
      <c r="G69" s="48"/>
      <c r="H69" s="7"/>
    </row>
    <row r="70" spans="1:8" ht="25.5" x14ac:dyDescent="0.25">
      <c r="A70" s="63" t="s">
        <v>170</v>
      </c>
      <c r="B70" s="89" t="s">
        <v>162</v>
      </c>
      <c r="C70" s="145"/>
      <c r="D70" s="48"/>
      <c r="E70" s="48"/>
      <c r="F70" s="48"/>
      <c r="G70" s="48"/>
      <c r="H70" s="7"/>
    </row>
    <row r="71" spans="1:8" ht="25.5" x14ac:dyDescent="0.25">
      <c r="A71" s="63" t="s">
        <v>171</v>
      </c>
      <c r="B71" s="89" t="s">
        <v>166</v>
      </c>
      <c r="C71" s="145"/>
      <c r="D71" s="48"/>
      <c r="E71" s="48"/>
      <c r="F71" s="48"/>
      <c r="G71" s="48"/>
      <c r="H71" s="7"/>
    </row>
    <row r="72" spans="1:8" ht="15.75" customHeight="1" x14ac:dyDescent="0.25">
      <c r="A72" s="63" t="s">
        <v>172</v>
      </c>
      <c r="B72" s="85" t="s">
        <v>163</v>
      </c>
      <c r="C72" s="145"/>
      <c r="D72" s="48"/>
      <c r="E72" s="48"/>
      <c r="F72" s="48"/>
      <c r="G72" s="48"/>
      <c r="H72" s="7"/>
    </row>
    <row r="73" spans="1:8" ht="15.75" customHeight="1" x14ac:dyDescent="0.25">
      <c r="A73" s="63" t="s">
        <v>173</v>
      </c>
      <c r="B73" s="89" t="s">
        <v>164</v>
      </c>
      <c r="C73" s="145"/>
      <c r="D73" s="48"/>
      <c r="E73" s="48"/>
      <c r="F73" s="48"/>
      <c r="G73" s="48"/>
      <c r="H73" s="7"/>
    </row>
    <row r="74" spans="1:8" ht="38.25" x14ac:dyDescent="0.25">
      <c r="A74" s="63" t="s">
        <v>174</v>
      </c>
      <c r="B74" s="89" t="s">
        <v>165</v>
      </c>
      <c r="C74" s="145"/>
      <c r="D74" s="48"/>
      <c r="E74" s="48"/>
      <c r="F74" s="48"/>
      <c r="G74" s="48"/>
      <c r="H74" s="7"/>
    </row>
    <row r="75" spans="1:8" outlineLevel="1" x14ac:dyDescent="0.25">
      <c r="A75" s="63"/>
      <c r="B75" s="83"/>
      <c r="C75" s="145"/>
      <c r="D75" s="48"/>
      <c r="E75" s="48"/>
      <c r="F75" s="48"/>
      <c r="G75" s="48"/>
      <c r="H75" s="7"/>
    </row>
    <row r="76" spans="1:8" outlineLevel="1" x14ac:dyDescent="0.25">
      <c r="A76" s="63"/>
      <c r="B76" s="83"/>
      <c r="C76" s="145"/>
      <c r="D76" s="48"/>
      <c r="E76" s="48"/>
      <c r="F76" s="48"/>
      <c r="G76" s="48"/>
      <c r="H76" s="7"/>
    </row>
    <row r="77" spans="1:8" ht="16.5" customHeight="1" x14ac:dyDescent="0.25">
      <c r="A77" s="142" t="s">
        <v>35</v>
      </c>
      <c r="B77" s="143"/>
      <c r="C77" s="145"/>
      <c r="D77" s="80">
        <f>SUM(D75:D76)*$C66</f>
        <v>0</v>
      </c>
      <c r="E77" s="80">
        <f>SUM(E75:E76)*$C66</f>
        <v>0</v>
      </c>
      <c r="F77" s="80">
        <f>SUM(F75:F76)*$C66</f>
        <v>0</v>
      </c>
      <c r="G77" s="80">
        <f>SUM(G75:G76)*$C66</f>
        <v>0</v>
      </c>
      <c r="H77" s="8"/>
    </row>
    <row r="78" spans="1:8" ht="16.5" customHeight="1" x14ac:dyDescent="0.25">
      <c r="A78" s="142" t="s">
        <v>36</v>
      </c>
      <c r="B78" s="143"/>
      <c r="C78" s="146"/>
      <c r="D78" s="49" t="e">
        <f>AVERAGE(D75:D76)</f>
        <v>#DIV/0!</v>
      </c>
      <c r="E78" s="49" t="e">
        <f>AVERAGE(E75:E76)</f>
        <v>#DIV/0!</v>
      </c>
      <c r="F78" s="49" t="e">
        <f>AVERAGE(F75:F76)</f>
        <v>#DIV/0!</v>
      </c>
      <c r="G78" s="49" t="e">
        <f>AVERAGE(G75:G76)</f>
        <v>#DIV/0!</v>
      </c>
      <c r="H78" s="6"/>
    </row>
    <row r="79" spans="1:8" ht="16.5" customHeight="1" x14ac:dyDescent="0.25">
      <c r="A79" s="66"/>
      <c r="B79" s="66"/>
      <c r="C79" s="30"/>
      <c r="D79" s="30"/>
      <c r="E79" s="35"/>
      <c r="F79" s="35"/>
      <c r="G79" s="35"/>
      <c r="H79" s="6"/>
    </row>
    <row r="80" spans="1:8" ht="15" customHeight="1" x14ac:dyDescent="0.25">
      <c r="A80" s="11" t="s">
        <v>27</v>
      </c>
      <c r="B80" s="90" t="s">
        <v>57</v>
      </c>
      <c r="C80" s="139">
        <v>0.1</v>
      </c>
      <c r="D80" s="44"/>
      <c r="E80" s="44"/>
      <c r="F80" s="44"/>
      <c r="G80" s="44"/>
      <c r="H80" s="6"/>
    </row>
    <row r="81" spans="1:10" s="17" customFormat="1" outlineLevel="1" x14ac:dyDescent="0.25">
      <c r="A81" s="23" t="s">
        <v>28</v>
      </c>
      <c r="B81" s="57" t="s">
        <v>69</v>
      </c>
      <c r="C81" s="139"/>
      <c r="D81" s="44"/>
      <c r="E81" s="44"/>
      <c r="F81" s="44"/>
      <c r="G81" s="44"/>
      <c r="H81" s="22"/>
      <c r="J81" s="18"/>
    </row>
    <row r="82" spans="1:10" s="17" customFormat="1" outlineLevel="1" x14ac:dyDescent="0.25">
      <c r="A82" s="23" t="s">
        <v>45</v>
      </c>
      <c r="B82" s="57" t="s">
        <v>70</v>
      </c>
      <c r="C82" s="139"/>
      <c r="D82" s="44"/>
      <c r="E82" s="44"/>
      <c r="F82" s="44"/>
      <c r="G82" s="44"/>
      <c r="H82" s="22"/>
      <c r="J82" s="18"/>
    </row>
    <row r="83" spans="1:10" s="17" customFormat="1" outlineLevel="1" x14ac:dyDescent="0.25">
      <c r="A83" s="23" t="s">
        <v>46</v>
      </c>
      <c r="B83" s="57" t="s">
        <v>71</v>
      </c>
      <c r="C83" s="139"/>
      <c r="D83" s="44"/>
      <c r="E83" s="44"/>
      <c r="F83" s="44"/>
      <c r="G83" s="44"/>
      <c r="H83" s="22"/>
      <c r="J83" s="18"/>
    </row>
    <row r="84" spans="1:10" s="17" customFormat="1" outlineLevel="1" x14ac:dyDescent="0.25">
      <c r="A84" s="23" t="s">
        <v>47</v>
      </c>
      <c r="B84" s="57" t="s">
        <v>62</v>
      </c>
      <c r="C84" s="139"/>
      <c r="D84" s="44"/>
      <c r="E84" s="44"/>
      <c r="F84" s="44"/>
      <c r="G84" s="44"/>
      <c r="H84" s="22"/>
      <c r="J84" s="18"/>
    </row>
    <row r="85" spans="1:10" s="17" customFormat="1" outlineLevel="1" x14ac:dyDescent="0.25">
      <c r="A85" s="23" t="s">
        <v>48</v>
      </c>
      <c r="B85" s="57" t="s">
        <v>72</v>
      </c>
      <c r="C85" s="139"/>
      <c r="D85" s="44"/>
      <c r="E85" s="44"/>
      <c r="F85" s="44"/>
      <c r="G85" s="44"/>
      <c r="H85" s="22"/>
      <c r="J85" s="18"/>
    </row>
    <row r="86" spans="1:10" s="17" customFormat="1" outlineLevel="1" x14ac:dyDescent="0.25">
      <c r="A86" s="23" t="s">
        <v>49</v>
      </c>
      <c r="B86" s="57" t="s">
        <v>73</v>
      </c>
      <c r="C86" s="139"/>
      <c r="D86" s="44"/>
      <c r="E86" s="44"/>
      <c r="F86" s="44"/>
      <c r="G86" s="44"/>
      <c r="H86" s="22"/>
      <c r="J86" s="18"/>
    </row>
    <row r="87" spans="1:10" s="17" customFormat="1" outlineLevel="1" x14ac:dyDescent="0.25">
      <c r="A87" s="23" t="s">
        <v>50</v>
      </c>
      <c r="B87" s="57" t="s">
        <v>74</v>
      </c>
      <c r="C87" s="139"/>
      <c r="D87" s="44"/>
      <c r="E87" s="44"/>
      <c r="F87" s="44"/>
      <c r="G87" s="44"/>
      <c r="H87" s="22"/>
      <c r="J87" s="18"/>
    </row>
    <row r="88" spans="1:10" s="17" customFormat="1" outlineLevel="1" x14ac:dyDescent="0.25">
      <c r="A88" s="23" t="s">
        <v>51</v>
      </c>
      <c r="B88" s="57" t="s">
        <v>75</v>
      </c>
      <c r="C88" s="139"/>
      <c r="D88" s="44"/>
      <c r="E88" s="44"/>
      <c r="F88" s="44"/>
      <c r="G88" s="44"/>
      <c r="H88" s="22"/>
      <c r="J88" s="18"/>
    </row>
    <row r="89" spans="1:10" s="17" customFormat="1" outlineLevel="1" x14ac:dyDescent="0.25">
      <c r="A89" s="23" t="s">
        <v>52</v>
      </c>
      <c r="B89" s="57" t="s">
        <v>76</v>
      </c>
      <c r="C89" s="139"/>
      <c r="D89" s="44"/>
      <c r="E89" s="44"/>
      <c r="F89" s="44"/>
      <c r="G89" s="44"/>
      <c r="H89" s="22"/>
      <c r="J89" s="18"/>
    </row>
    <row r="90" spans="1:10" s="17" customFormat="1" outlineLevel="1" x14ac:dyDescent="0.25">
      <c r="A90" s="23" t="s">
        <v>53</v>
      </c>
      <c r="B90" s="57" t="s">
        <v>77</v>
      </c>
      <c r="C90" s="139"/>
      <c r="D90" s="44"/>
      <c r="E90" s="44"/>
      <c r="F90" s="44"/>
      <c r="G90" s="44"/>
      <c r="H90" s="22"/>
      <c r="J90" s="18"/>
    </row>
    <row r="91" spans="1:10" s="17" customFormat="1" outlineLevel="1" x14ac:dyDescent="0.25">
      <c r="A91" s="23" t="s">
        <v>54</v>
      </c>
      <c r="B91" s="57" t="s">
        <v>63</v>
      </c>
      <c r="C91" s="139"/>
      <c r="D91" s="44"/>
      <c r="E91" s="44"/>
      <c r="F91" s="44"/>
      <c r="G91" s="44"/>
      <c r="H91" s="22"/>
      <c r="J91" s="18"/>
    </row>
    <row r="92" spans="1:10" s="17" customFormat="1" outlineLevel="1" x14ac:dyDescent="0.25">
      <c r="A92" s="23" t="s">
        <v>58</v>
      </c>
      <c r="B92" s="57" t="s">
        <v>78</v>
      </c>
      <c r="C92" s="139"/>
      <c r="D92" s="44"/>
      <c r="E92" s="44"/>
      <c r="F92" s="44"/>
      <c r="G92" s="44"/>
      <c r="H92" s="22"/>
      <c r="J92" s="18"/>
    </row>
    <row r="93" spans="1:10" s="17" customFormat="1" ht="30" outlineLevel="1" x14ac:dyDescent="0.25">
      <c r="A93" s="23" t="s">
        <v>59</v>
      </c>
      <c r="B93" s="57" t="s">
        <v>79</v>
      </c>
      <c r="C93" s="139"/>
      <c r="D93" s="44"/>
      <c r="E93" s="44"/>
      <c r="F93" s="44"/>
      <c r="G93" s="44"/>
      <c r="H93" s="22"/>
      <c r="J93" s="18"/>
    </row>
    <row r="94" spans="1:10" ht="15" customHeight="1" x14ac:dyDescent="0.25">
      <c r="A94" s="140" t="s">
        <v>37</v>
      </c>
      <c r="B94" s="140"/>
      <c r="C94" s="139"/>
      <c r="D94" s="40">
        <f>SUM(D81:D93)*$C80</f>
        <v>0</v>
      </c>
      <c r="E94" s="40">
        <f>SUM(E81:E93)*$C80</f>
        <v>0</v>
      </c>
      <c r="F94" s="40">
        <f>SUM(F81:F93)*$C80</f>
        <v>0</v>
      </c>
      <c r="G94" s="40">
        <f>SUM(G81:G93)*$C80</f>
        <v>0</v>
      </c>
      <c r="H94" s="6"/>
    </row>
    <row r="95" spans="1:10" ht="15" customHeight="1" x14ac:dyDescent="0.25">
      <c r="A95" s="140" t="s">
        <v>38</v>
      </c>
      <c r="B95" s="140"/>
      <c r="C95" s="139"/>
      <c r="D95" s="51" t="e">
        <f>AVERAGE(D81:D93)</f>
        <v>#DIV/0!</v>
      </c>
      <c r="E95" s="51" t="e">
        <f>AVERAGE(E81:E93)</f>
        <v>#DIV/0!</v>
      </c>
      <c r="F95" s="51" t="e">
        <f>AVERAGE(F81:F93)</f>
        <v>#DIV/0!</v>
      </c>
      <c r="G95" s="51" t="e">
        <f>AVERAGE(G81:G93)</f>
        <v>#DIV/0!</v>
      </c>
      <c r="H95" s="6"/>
    </row>
    <row r="96" spans="1:10" ht="15" customHeight="1" x14ac:dyDescent="0.25">
      <c r="A96" s="25"/>
      <c r="B96" s="25"/>
      <c r="C96" s="30"/>
      <c r="D96" s="30"/>
      <c r="E96" s="35"/>
      <c r="F96" s="35"/>
      <c r="G96" s="35"/>
      <c r="H96" s="6"/>
    </row>
    <row r="97" spans="1:8" ht="18" customHeight="1" x14ac:dyDescent="0.25">
      <c r="A97" s="12" t="s">
        <v>44</v>
      </c>
      <c r="B97" s="90" t="s">
        <v>32</v>
      </c>
      <c r="C97" s="147">
        <v>0.2</v>
      </c>
      <c r="D97" s="27"/>
      <c r="E97" s="27"/>
      <c r="F97" s="27"/>
      <c r="G97" s="27"/>
      <c r="H97" s="15"/>
    </row>
    <row r="98" spans="1:8" ht="15.75" outlineLevel="1" thickBot="1" x14ac:dyDescent="0.3">
      <c r="A98" s="13" t="s">
        <v>30</v>
      </c>
      <c r="B98" s="57" t="s">
        <v>29</v>
      </c>
      <c r="C98" s="148"/>
      <c r="D98" s="44"/>
      <c r="E98" s="44"/>
      <c r="F98" s="44"/>
      <c r="G98" s="44"/>
      <c r="H98" s="4"/>
    </row>
    <row r="99" spans="1:8" x14ac:dyDescent="0.25">
      <c r="A99" s="141" t="s">
        <v>39</v>
      </c>
      <c r="B99" s="141"/>
      <c r="C99" s="148"/>
      <c r="D99" s="40">
        <f>SUM(D98:D98)*$C97</f>
        <v>0</v>
      </c>
      <c r="E99" s="40">
        <f>SUM(E98:E98)*$C97</f>
        <v>0</v>
      </c>
      <c r="F99" s="40">
        <f>SUM(F98:F98)*$C97</f>
        <v>0</v>
      </c>
      <c r="G99" s="40">
        <f>SUM(G98:G98)*$C97</f>
        <v>0</v>
      </c>
      <c r="H99" s="24"/>
    </row>
    <row r="100" spans="1:8" x14ac:dyDescent="0.25">
      <c r="A100" s="141" t="s">
        <v>40</v>
      </c>
      <c r="B100" s="141"/>
      <c r="C100" s="149"/>
      <c r="D100" s="55" t="e">
        <f>AVERAGE(D98:D98)</f>
        <v>#DIV/0!</v>
      </c>
      <c r="E100" s="55" t="e">
        <f>AVERAGE(E98:E98)</f>
        <v>#DIV/0!</v>
      </c>
      <c r="F100" s="55" t="e">
        <f>AVERAGE(F98:F98)</f>
        <v>#DIV/0!</v>
      </c>
      <c r="G100" s="55" t="e">
        <f>AVERAGE(G98:G98)</f>
        <v>#DIV/0!</v>
      </c>
      <c r="H100" s="6"/>
    </row>
    <row r="101" spans="1:8" x14ac:dyDescent="0.25">
      <c r="A101" s="21"/>
      <c r="B101" s="32"/>
      <c r="C101" s="38"/>
      <c r="D101" s="38"/>
      <c r="E101" s="35"/>
      <c r="F101" s="35"/>
      <c r="G101" s="35"/>
      <c r="H101" s="6"/>
    </row>
    <row r="102" spans="1:8" ht="15.75" x14ac:dyDescent="0.25">
      <c r="A102" s="10" t="s">
        <v>56</v>
      </c>
      <c r="B102" s="90" t="s">
        <v>66</v>
      </c>
      <c r="C102" s="144">
        <v>0.1</v>
      </c>
      <c r="D102" s="30"/>
      <c r="E102" s="34"/>
      <c r="F102" s="34"/>
      <c r="G102" s="34"/>
      <c r="H102" s="14"/>
    </row>
    <row r="103" spans="1:8" ht="21.6" customHeight="1" outlineLevel="1" thickBot="1" x14ac:dyDescent="0.3">
      <c r="A103" s="13" t="s">
        <v>55</v>
      </c>
      <c r="B103" s="57" t="s">
        <v>68</v>
      </c>
      <c r="C103" s="145"/>
      <c r="D103" s="44"/>
      <c r="E103" s="44"/>
      <c r="F103" s="44"/>
      <c r="G103" s="44"/>
      <c r="H103" s="16"/>
    </row>
    <row r="104" spans="1:8" x14ac:dyDescent="0.25">
      <c r="A104" s="141" t="s">
        <v>41</v>
      </c>
      <c r="B104" s="141"/>
      <c r="C104" s="145"/>
      <c r="D104" s="64">
        <f>D103*$C102</f>
        <v>0</v>
      </c>
      <c r="E104" s="64">
        <f>E103*$C102</f>
        <v>0</v>
      </c>
      <c r="F104" s="64">
        <f>F103*$C102</f>
        <v>0</v>
      </c>
      <c r="G104" s="64">
        <f>G103*$C102</f>
        <v>0</v>
      </c>
      <c r="H104" s="9"/>
    </row>
    <row r="105" spans="1:8" x14ac:dyDescent="0.25">
      <c r="A105" s="140" t="s">
        <v>42</v>
      </c>
      <c r="B105" s="140"/>
      <c r="C105" s="146"/>
      <c r="D105" s="52" t="e">
        <f>AVERAGE(D103)</f>
        <v>#DIV/0!</v>
      </c>
      <c r="E105" s="52" t="e">
        <f t="shared" ref="E105:G105" si="0">AVERAGE(E103)</f>
        <v>#DIV/0!</v>
      </c>
      <c r="F105" s="52" t="e">
        <f t="shared" ref="F105" si="1">AVERAGE(F103)</f>
        <v>#DIV/0!</v>
      </c>
      <c r="G105" s="52" t="e">
        <f t="shared" si="0"/>
        <v>#DIV/0!</v>
      </c>
      <c r="H105" s="6"/>
    </row>
    <row r="106" spans="1:8" ht="15.75" x14ac:dyDescent="0.25">
      <c r="A106" s="93">
        <v>7</v>
      </c>
      <c r="B106" s="90" t="s">
        <v>188</v>
      </c>
      <c r="C106" s="82"/>
      <c r="D106" s="92"/>
      <c r="E106" s="92"/>
      <c r="F106" s="92"/>
      <c r="G106" s="92"/>
      <c r="H106" s="6"/>
    </row>
    <row r="107" spans="1:8" ht="60" x14ac:dyDescent="0.25">
      <c r="A107" s="94" t="s">
        <v>189</v>
      </c>
      <c r="B107" s="57" t="s">
        <v>192</v>
      </c>
      <c r="C107" s="144">
        <v>0.1</v>
      </c>
      <c r="D107" s="92"/>
      <c r="E107" s="92"/>
      <c r="F107" s="92"/>
      <c r="G107" s="92"/>
      <c r="H107" s="6"/>
    </row>
    <row r="108" spans="1:8" ht="60" x14ac:dyDescent="0.25">
      <c r="A108" s="1" t="s">
        <v>190</v>
      </c>
      <c r="B108" s="57" t="s">
        <v>193</v>
      </c>
      <c r="C108" s="145"/>
      <c r="D108" s="92"/>
      <c r="E108" s="92"/>
      <c r="F108" s="92"/>
      <c r="G108" s="92"/>
      <c r="H108" s="6"/>
    </row>
    <row r="109" spans="1:8" ht="60.75" thickBot="1" x14ac:dyDescent="0.3">
      <c r="A109" s="1" t="s">
        <v>191</v>
      </c>
      <c r="B109" s="57" t="s">
        <v>194</v>
      </c>
      <c r="C109" s="146"/>
      <c r="D109" s="50"/>
      <c r="E109" s="26"/>
      <c r="F109" s="26"/>
      <c r="G109" s="26"/>
      <c r="H109" s="6"/>
    </row>
    <row r="110" spans="1:8" ht="16.5" thickBot="1" x14ac:dyDescent="0.3">
      <c r="A110" s="137" t="s">
        <v>2</v>
      </c>
      <c r="B110" s="138"/>
      <c r="C110" s="54">
        <f>C102+C97+C80+C66+C13+C4+C107</f>
        <v>1</v>
      </c>
      <c r="D110" s="40">
        <f>D10+D63+D77+D94+D99+D104</f>
        <v>0</v>
      </c>
      <c r="E110" s="53">
        <f>E10+E63+E77+E94+E99+E104</f>
        <v>0</v>
      </c>
      <c r="F110" s="53">
        <f>F10+F63+F77+F94+F99+F104</f>
        <v>0</v>
      </c>
      <c r="G110" s="53">
        <f>G10+G63+G77+G94+G99+G104</f>
        <v>0</v>
      </c>
      <c r="H110" s="9"/>
    </row>
    <row r="111" spans="1:8" ht="16.5" thickBot="1" x14ac:dyDescent="0.3">
      <c r="A111" s="137" t="s">
        <v>43</v>
      </c>
      <c r="B111" s="138"/>
      <c r="C111" s="28"/>
      <c r="D111" s="46" t="e">
        <f>(D11+D64+D78+D95+D100+D105)/6</f>
        <v>#DIV/0!</v>
      </c>
      <c r="E111" s="46" t="e">
        <f>(E11+E64+E78+E95+E100+E105)/6</f>
        <v>#DIV/0!</v>
      </c>
      <c r="F111" s="46" t="e">
        <f>(F11+F64+F78+F95+F100+F105)/6</f>
        <v>#DIV/0!</v>
      </c>
      <c r="G111" s="46" t="e">
        <f>(G11+G64+G78+G95+G100+G105)/6</f>
        <v>#DIV/0!</v>
      </c>
      <c r="H111" s="9"/>
    </row>
    <row r="114" ht="15" customHeight="1" x14ac:dyDescent="0.25"/>
  </sheetData>
  <mergeCells count="22">
    <mergeCell ref="C107:C109"/>
    <mergeCell ref="A10:B10"/>
    <mergeCell ref="A11:B11"/>
    <mergeCell ref="C4:C11"/>
    <mergeCell ref="C97:C100"/>
    <mergeCell ref="C66:C78"/>
    <mergeCell ref="A1:B1"/>
    <mergeCell ref="A111:B111"/>
    <mergeCell ref="C80:C95"/>
    <mergeCell ref="A95:B95"/>
    <mergeCell ref="A100:B100"/>
    <mergeCell ref="A105:B105"/>
    <mergeCell ref="A104:B104"/>
    <mergeCell ref="A77:B77"/>
    <mergeCell ref="A94:B94"/>
    <mergeCell ref="A99:B99"/>
    <mergeCell ref="A78:B78"/>
    <mergeCell ref="A110:B110"/>
    <mergeCell ref="C102:C105"/>
    <mergeCell ref="A63:B63"/>
    <mergeCell ref="A64:B64"/>
    <mergeCell ref="C13:C64"/>
  </mergeCells>
  <phoneticPr fontId="15" type="noConversion"/>
  <conditionalFormatting sqref="D4:G9">
    <cfRule type="cellIs" dxfId="69" priority="21" operator="equal">
      <formula>1</formula>
    </cfRule>
    <cfRule type="cellIs" dxfId="68" priority="22" operator="equal">
      <formula>2</formula>
    </cfRule>
    <cfRule type="cellIs" dxfId="67" priority="23" operator="equal">
      <formula>3</formula>
    </cfRule>
    <cfRule type="cellIs" dxfId="66" priority="24" operator="equal">
      <formula>4</formula>
    </cfRule>
    <cfRule type="cellIs" dxfId="65" priority="25" operator="equal">
      <formula>5</formula>
    </cfRule>
  </conditionalFormatting>
  <conditionalFormatting sqref="D11:G11">
    <cfRule type="cellIs" dxfId="64" priority="6" operator="equal">
      <formula>1</formula>
    </cfRule>
    <cfRule type="cellIs" dxfId="63" priority="7" operator="equal">
      <formula>2</formula>
    </cfRule>
    <cfRule type="cellIs" dxfId="62" priority="8" operator="equal">
      <formula>3</formula>
    </cfRule>
    <cfRule type="cellIs" dxfId="61" priority="9" operator="equal">
      <formula>4</formula>
    </cfRule>
    <cfRule type="cellIs" dxfId="60" priority="10" operator="equal">
      <formula>5</formula>
    </cfRule>
  </conditionalFormatting>
  <conditionalFormatting sqref="D13:G62">
    <cfRule type="cellIs" dxfId="59" priority="3126" operator="equal">
      <formula>1</formula>
    </cfRule>
    <cfRule type="cellIs" dxfId="58" priority="3127" operator="equal">
      <formula>2</formula>
    </cfRule>
    <cfRule type="cellIs" dxfId="57" priority="3128" operator="equal">
      <formula>3</formula>
    </cfRule>
    <cfRule type="cellIs" dxfId="56" priority="3129" operator="equal">
      <formula>4</formula>
    </cfRule>
    <cfRule type="cellIs" dxfId="55" priority="3130" operator="equal">
      <formula>5</formula>
    </cfRule>
  </conditionalFormatting>
  <conditionalFormatting sqref="D64:G64">
    <cfRule type="cellIs" dxfId="54" priority="1" operator="equal">
      <formula>1</formula>
    </cfRule>
    <cfRule type="cellIs" dxfId="53" priority="2" operator="equal">
      <formula>2</formula>
    </cfRule>
    <cfRule type="cellIs" dxfId="52" priority="3" operator="equal">
      <formula>3</formula>
    </cfRule>
    <cfRule type="cellIs" dxfId="51" priority="4" operator="equal">
      <formula>4</formula>
    </cfRule>
    <cfRule type="cellIs" dxfId="50" priority="5" operator="equal">
      <formula>5</formula>
    </cfRule>
  </conditionalFormatting>
  <conditionalFormatting sqref="D80:G93">
    <cfRule type="cellIs" dxfId="49" priority="36" operator="equal">
      <formula>1</formula>
    </cfRule>
    <cfRule type="cellIs" dxfId="48" priority="37" operator="equal">
      <formula>2</formula>
    </cfRule>
    <cfRule type="cellIs" dxfId="47" priority="38" operator="equal">
      <formula>3</formula>
    </cfRule>
    <cfRule type="cellIs" dxfId="46" priority="39" operator="equal">
      <formula>4</formula>
    </cfRule>
    <cfRule type="cellIs" dxfId="45" priority="40" operator="equal">
      <formula>5</formula>
    </cfRule>
  </conditionalFormatting>
  <conditionalFormatting sqref="D98:G98">
    <cfRule type="cellIs" dxfId="44" priority="31" operator="equal">
      <formula>1</formula>
    </cfRule>
    <cfRule type="cellIs" dxfId="43" priority="32" operator="equal">
      <formula>2</formula>
    </cfRule>
    <cfRule type="cellIs" dxfId="42" priority="33" operator="equal">
      <formula>3</formula>
    </cfRule>
    <cfRule type="cellIs" dxfId="41" priority="34" operator="equal">
      <formula>4</formula>
    </cfRule>
    <cfRule type="cellIs" dxfId="40" priority="35" operator="equal">
      <formula>5</formula>
    </cfRule>
  </conditionalFormatting>
  <conditionalFormatting sqref="D103:G103">
    <cfRule type="cellIs" dxfId="39" priority="26" operator="equal">
      <formula>1</formula>
    </cfRule>
    <cfRule type="cellIs" dxfId="38" priority="27" operator="equal">
      <formula>2</formula>
    </cfRule>
    <cfRule type="cellIs" dxfId="37" priority="28" operator="equal">
      <formula>3</formula>
    </cfRule>
    <cfRule type="cellIs" dxfId="36" priority="29" operator="equal">
      <formula>4</formula>
    </cfRule>
    <cfRule type="cellIs" dxfId="35" priority="30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0D9A-0309-4245-A368-F696A0CD7050}">
  <sheetPr>
    <pageSetUpPr fitToPage="1"/>
  </sheetPr>
  <dimension ref="A1:J88"/>
  <sheetViews>
    <sheetView zoomScaleNormal="100" zoomScaleSheetLayoutView="78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B14" sqref="B14"/>
    </sheetView>
  </sheetViews>
  <sheetFormatPr defaultRowHeight="15" outlineLevelRow="1" x14ac:dyDescent="0.25"/>
  <cols>
    <col min="1" max="1" width="9.42578125" style="1" customWidth="1"/>
    <col min="2" max="2" width="76" style="31" customWidth="1"/>
    <col min="3" max="4" width="10" customWidth="1"/>
    <col min="5" max="7" width="9.5703125" customWidth="1"/>
    <col min="8" max="8" width="39.140625" style="5" customWidth="1"/>
    <col min="9" max="9" width="10.5703125" customWidth="1"/>
    <col min="10" max="10" width="30.42578125" style="5" customWidth="1"/>
  </cols>
  <sheetData>
    <row r="1" spans="1:10" x14ac:dyDescent="0.25">
      <c r="A1" s="126" t="s">
        <v>114</v>
      </c>
      <c r="B1" s="126"/>
    </row>
    <row r="2" spans="1:10" s="31" customFormat="1" ht="49.5" customHeight="1" x14ac:dyDescent="0.25">
      <c r="A2" s="3" t="s">
        <v>3</v>
      </c>
      <c r="B2" s="3" t="s">
        <v>4</v>
      </c>
      <c r="C2" s="2" t="s">
        <v>0</v>
      </c>
      <c r="D2" s="2"/>
      <c r="E2" s="2"/>
      <c r="F2" s="2"/>
      <c r="G2" s="2"/>
      <c r="H2" s="3" t="s">
        <v>1</v>
      </c>
      <c r="J2" s="33" t="s">
        <v>5</v>
      </c>
    </row>
    <row r="3" spans="1:10" s="31" customFormat="1" ht="49.5" customHeight="1" x14ac:dyDescent="0.25">
      <c r="A3" s="67" t="s">
        <v>6</v>
      </c>
      <c r="B3" s="43" t="s">
        <v>31</v>
      </c>
      <c r="C3" s="43"/>
      <c r="D3" s="43"/>
      <c r="E3" s="43"/>
      <c r="F3" s="43"/>
      <c r="G3" s="43"/>
      <c r="H3" s="43"/>
      <c r="J3" s="69" t="s">
        <v>7</v>
      </c>
    </row>
    <row r="4" spans="1:10" ht="30" outlineLevel="1" x14ac:dyDescent="0.25">
      <c r="A4" s="58" t="s">
        <v>8</v>
      </c>
      <c r="B4" s="57" t="s">
        <v>108</v>
      </c>
      <c r="C4" s="145">
        <v>0.1</v>
      </c>
      <c r="D4" s="44"/>
      <c r="E4" s="44"/>
      <c r="F4" s="74"/>
      <c r="G4" s="74"/>
      <c r="H4" s="59"/>
      <c r="J4" s="70" t="s">
        <v>60</v>
      </c>
    </row>
    <row r="5" spans="1:10" outlineLevel="1" x14ac:dyDescent="0.25">
      <c r="A5" s="56" t="s">
        <v>9</v>
      </c>
      <c r="B5" s="57" t="s">
        <v>115</v>
      </c>
      <c r="C5" s="145"/>
      <c r="D5" s="44"/>
      <c r="E5" s="44"/>
      <c r="F5" s="74"/>
      <c r="G5" s="74"/>
      <c r="H5" s="59"/>
      <c r="J5" s="71" t="s">
        <v>10</v>
      </c>
    </row>
    <row r="6" spans="1:10" ht="45" outlineLevel="1" x14ac:dyDescent="0.25">
      <c r="A6" s="56" t="s">
        <v>11</v>
      </c>
      <c r="B6" s="57" t="s">
        <v>61</v>
      </c>
      <c r="C6" s="145"/>
      <c r="D6" s="44"/>
      <c r="E6" s="44"/>
      <c r="F6" s="74"/>
      <c r="G6" s="74"/>
      <c r="H6" s="59"/>
      <c r="J6" s="72" t="s">
        <v>12</v>
      </c>
    </row>
    <row r="7" spans="1:10" ht="30" outlineLevel="1" x14ac:dyDescent="0.25">
      <c r="A7" s="56" t="s">
        <v>13</v>
      </c>
      <c r="B7" s="57" t="s">
        <v>109</v>
      </c>
      <c r="C7" s="145"/>
      <c r="D7" s="44"/>
      <c r="E7" s="44"/>
      <c r="F7" s="74"/>
      <c r="G7" s="74"/>
      <c r="H7" s="59"/>
      <c r="J7" s="73" t="s">
        <v>14</v>
      </c>
    </row>
    <row r="8" spans="1:10" ht="41.1" customHeight="1" outlineLevel="1" thickBot="1" x14ac:dyDescent="0.3">
      <c r="A8" s="56" t="s">
        <v>15</v>
      </c>
      <c r="B8" s="57" t="s">
        <v>116</v>
      </c>
      <c r="C8" s="145"/>
      <c r="D8" s="44"/>
      <c r="E8" s="44"/>
      <c r="F8" s="74"/>
      <c r="G8" s="74"/>
      <c r="H8" s="59"/>
      <c r="J8" s="68"/>
    </row>
    <row r="9" spans="1:10" ht="15.75" thickBot="1" x14ac:dyDescent="0.3">
      <c r="A9" s="142" t="s">
        <v>34</v>
      </c>
      <c r="B9" s="143"/>
      <c r="C9" s="145"/>
      <c r="D9" s="40">
        <f>SUM(D4:D8)*$C4</f>
        <v>0</v>
      </c>
      <c r="E9" s="40">
        <f>SUM(E4:E8)*$C4</f>
        <v>0</v>
      </c>
      <c r="F9" s="40">
        <f>SUM(F4:F8)*$C4</f>
        <v>0</v>
      </c>
      <c r="G9" s="40">
        <f>SUM(G4:G8)*$C4</f>
        <v>0</v>
      </c>
      <c r="H9" s="42"/>
    </row>
    <row r="10" spans="1:10" ht="15.75" thickBot="1" x14ac:dyDescent="0.3">
      <c r="A10" s="142" t="s">
        <v>33</v>
      </c>
      <c r="B10" s="143"/>
      <c r="C10" s="146"/>
      <c r="D10" s="41" t="e">
        <f>AVERAGE(D4:D8)</f>
        <v>#DIV/0!</v>
      </c>
      <c r="E10" s="41" t="e">
        <f>AVERAGE(E4:E8)</f>
        <v>#DIV/0!</v>
      </c>
      <c r="F10" s="41" t="e">
        <f>AVERAGE(F4:F8)</f>
        <v>#DIV/0!</v>
      </c>
      <c r="G10" s="41" t="e">
        <f>AVERAGE(G4:G8)</f>
        <v>#DIV/0!</v>
      </c>
      <c r="H10" s="42"/>
    </row>
    <row r="11" spans="1:10" x14ac:dyDescent="0.25">
      <c r="A11" s="36"/>
      <c r="B11" s="65"/>
      <c r="C11" s="29"/>
      <c r="D11" s="29"/>
      <c r="E11" s="45"/>
      <c r="F11" s="45"/>
      <c r="G11" s="45"/>
      <c r="H11" s="37"/>
    </row>
    <row r="12" spans="1:10" x14ac:dyDescent="0.25">
      <c r="A12" s="63" t="s">
        <v>16</v>
      </c>
      <c r="B12" s="43" t="s">
        <v>80</v>
      </c>
      <c r="C12" s="144">
        <v>0.2</v>
      </c>
      <c r="D12" s="44"/>
      <c r="E12" s="44"/>
      <c r="F12" s="75"/>
      <c r="G12" s="75"/>
      <c r="H12" s="24"/>
    </row>
    <row r="13" spans="1:10" x14ac:dyDescent="0.25">
      <c r="A13" s="63" t="s">
        <v>118</v>
      </c>
      <c r="B13" s="86" t="s">
        <v>119</v>
      </c>
      <c r="C13" s="145"/>
      <c r="D13" s="44"/>
      <c r="E13" s="44"/>
      <c r="F13" s="75"/>
      <c r="G13" s="75"/>
      <c r="H13" s="24"/>
    </row>
    <row r="14" spans="1:10" ht="165" x14ac:dyDescent="0.25">
      <c r="A14" s="63"/>
      <c r="B14" s="76" t="s">
        <v>176</v>
      </c>
      <c r="C14" s="145"/>
      <c r="D14" s="44"/>
      <c r="E14" s="44"/>
      <c r="F14" s="75"/>
      <c r="G14" s="75"/>
      <c r="H14" s="24"/>
    </row>
    <row r="15" spans="1:10" x14ac:dyDescent="0.25">
      <c r="A15" s="63"/>
      <c r="B15" s="43"/>
      <c r="C15" s="145"/>
      <c r="D15" s="44"/>
      <c r="E15" s="44"/>
      <c r="F15" s="75"/>
      <c r="G15" s="75"/>
      <c r="H15" s="24"/>
    </row>
    <row r="16" spans="1:10" outlineLevel="1" x14ac:dyDescent="0.25">
      <c r="A16" s="10" t="s">
        <v>94</v>
      </c>
      <c r="B16" s="60" t="s">
        <v>82</v>
      </c>
      <c r="C16" s="145"/>
      <c r="D16" s="44"/>
      <c r="E16" s="44"/>
      <c r="F16" s="75"/>
      <c r="G16" s="75"/>
      <c r="H16" s="24"/>
    </row>
    <row r="17" spans="1:8" outlineLevel="1" x14ac:dyDescent="0.25">
      <c r="A17" s="10" t="s">
        <v>17</v>
      </c>
      <c r="B17" s="60" t="s">
        <v>83</v>
      </c>
      <c r="C17" s="145"/>
      <c r="D17" s="44"/>
      <c r="E17" s="44"/>
      <c r="F17" s="75"/>
      <c r="G17" s="75"/>
      <c r="H17" s="24"/>
    </row>
    <row r="18" spans="1:8" outlineLevel="1" x14ac:dyDescent="0.25">
      <c r="A18" s="61" t="s">
        <v>18</v>
      </c>
      <c r="B18" s="57"/>
      <c r="C18" s="145"/>
      <c r="D18" s="44"/>
      <c r="E18" s="44"/>
      <c r="F18" s="75"/>
      <c r="G18" s="75"/>
      <c r="H18" s="24"/>
    </row>
    <row r="19" spans="1:8" outlineLevel="1" x14ac:dyDescent="0.25">
      <c r="A19" s="61" t="s">
        <v>19</v>
      </c>
      <c r="B19" s="57"/>
      <c r="C19" s="145"/>
      <c r="D19" s="44"/>
      <c r="E19" s="44"/>
      <c r="F19" s="75"/>
      <c r="G19" s="75"/>
      <c r="H19" s="24"/>
    </row>
    <row r="20" spans="1:8" outlineLevel="1" x14ac:dyDescent="0.25">
      <c r="A20" s="61" t="s">
        <v>20</v>
      </c>
      <c r="B20" s="57"/>
      <c r="C20" s="145"/>
      <c r="D20" s="44"/>
      <c r="E20" s="44"/>
      <c r="F20" s="75"/>
      <c r="G20" s="75"/>
      <c r="H20" s="24"/>
    </row>
    <row r="21" spans="1:8" outlineLevel="1" x14ac:dyDescent="0.25">
      <c r="A21" s="10" t="s">
        <v>21</v>
      </c>
      <c r="B21" s="60" t="s">
        <v>84</v>
      </c>
      <c r="C21" s="145"/>
      <c r="D21" s="44"/>
      <c r="E21" s="44"/>
      <c r="F21" s="75"/>
      <c r="G21" s="75"/>
      <c r="H21" s="24"/>
    </row>
    <row r="22" spans="1:8" outlineLevel="1" x14ac:dyDescent="0.25">
      <c r="A22" s="62" t="s">
        <v>22</v>
      </c>
      <c r="B22" s="57"/>
      <c r="C22" s="145"/>
      <c r="D22" s="44"/>
      <c r="E22" s="44"/>
      <c r="F22" s="75"/>
      <c r="G22" s="75"/>
      <c r="H22" s="24"/>
    </row>
    <row r="23" spans="1:8" outlineLevel="1" x14ac:dyDescent="0.25">
      <c r="A23" s="62" t="s">
        <v>23</v>
      </c>
      <c r="B23" s="57"/>
      <c r="C23" s="145"/>
      <c r="D23" s="44"/>
      <c r="E23" s="44"/>
      <c r="F23" s="75"/>
      <c r="G23" s="75"/>
      <c r="H23" s="24"/>
    </row>
    <row r="24" spans="1:8" outlineLevel="1" x14ac:dyDescent="0.25">
      <c r="A24" s="62" t="s">
        <v>24</v>
      </c>
      <c r="B24" s="76"/>
      <c r="C24" s="145"/>
      <c r="D24" s="44"/>
      <c r="E24" s="44"/>
      <c r="F24" s="75"/>
      <c r="G24" s="75"/>
      <c r="H24" s="24"/>
    </row>
    <row r="25" spans="1:8" outlineLevel="1" x14ac:dyDescent="0.25">
      <c r="A25" s="62" t="s">
        <v>25</v>
      </c>
      <c r="B25" s="78"/>
      <c r="C25" s="145"/>
      <c r="D25" s="44"/>
      <c r="E25" s="44"/>
      <c r="F25" s="75"/>
      <c r="G25" s="75"/>
      <c r="H25" s="24"/>
    </row>
    <row r="26" spans="1:8" outlineLevel="1" x14ac:dyDescent="0.25">
      <c r="A26" s="10" t="s">
        <v>95</v>
      </c>
      <c r="B26" s="60" t="s">
        <v>117</v>
      </c>
      <c r="C26" s="145"/>
      <c r="D26" s="44"/>
      <c r="E26" s="44"/>
      <c r="F26" s="75"/>
      <c r="G26" s="75"/>
      <c r="H26" s="24"/>
    </row>
    <row r="27" spans="1:8" outlineLevel="1" x14ac:dyDescent="0.25">
      <c r="A27" s="10" t="s">
        <v>96</v>
      </c>
      <c r="B27" s="60" t="s">
        <v>85</v>
      </c>
      <c r="C27" s="145"/>
      <c r="D27" s="44"/>
      <c r="E27" s="44"/>
      <c r="F27" s="75"/>
      <c r="G27" s="75"/>
      <c r="H27" s="24"/>
    </row>
    <row r="28" spans="1:8" outlineLevel="1" x14ac:dyDescent="0.25">
      <c r="A28" s="10" t="s">
        <v>97</v>
      </c>
      <c r="B28" s="60" t="s">
        <v>107</v>
      </c>
      <c r="C28" s="145"/>
      <c r="D28" s="44"/>
      <c r="E28" s="44"/>
      <c r="F28" s="75"/>
      <c r="G28" s="75"/>
      <c r="H28" s="24"/>
    </row>
    <row r="29" spans="1:8" outlineLevel="1" x14ac:dyDescent="0.25">
      <c r="A29" s="10" t="s">
        <v>98</v>
      </c>
      <c r="B29" s="60" t="s">
        <v>81</v>
      </c>
      <c r="C29" s="145"/>
      <c r="D29" s="44"/>
      <c r="E29" s="44"/>
      <c r="F29" s="75"/>
      <c r="G29" s="75"/>
      <c r="H29" s="24"/>
    </row>
    <row r="30" spans="1:8" outlineLevel="1" x14ac:dyDescent="0.25">
      <c r="A30" s="61" t="s">
        <v>99</v>
      </c>
      <c r="B30" s="57" t="s">
        <v>86</v>
      </c>
      <c r="C30" s="145"/>
      <c r="D30" s="44"/>
      <c r="E30" s="44"/>
      <c r="F30" s="75"/>
      <c r="G30" s="75"/>
      <c r="H30" s="24"/>
    </row>
    <row r="31" spans="1:8" outlineLevel="1" x14ac:dyDescent="0.25">
      <c r="A31" s="61" t="s">
        <v>100</v>
      </c>
      <c r="B31" s="57" t="s">
        <v>87</v>
      </c>
      <c r="C31" s="145"/>
      <c r="D31" s="44"/>
      <c r="E31" s="44"/>
      <c r="F31" s="75"/>
      <c r="G31" s="75"/>
      <c r="H31" s="24"/>
    </row>
    <row r="32" spans="1:8" outlineLevel="1" x14ac:dyDescent="0.25">
      <c r="A32" s="61" t="s">
        <v>101</v>
      </c>
      <c r="B32" s="57" t="s">
        <v>88</v>
      </c>
      <c r="C32" s="145"/>
      <c r="D32" s="44"/>
      <c r="E32" s="44"/>
      <c r="F32" s="75"/>
      <c r="G32" s="75"/>
      <c r="H32" s="24"/>
    </row>
    <row r="33" spans="1:8" outlineLevel="1" x14ac:dyDescent="0.25">
      <c r="A33" s="61" t="s">
        <v>102</v>
      </c>
      <c r="B33" s="57" t="s">
        <v>93</v>
      </c>
      <c r="C33" s="145"/>
      <c r="D33" s="44"/>
      <c r="E33" s="44"/>
      <c r="F33" s="75"/>
      <c r="G33" s="75"/>
      <c r="H33" s="24"/>
    </row>
    <row r="34" spans="1:8" outlineLevel="1" x14ac:dyDescent="0.25">
      <c r="A34" s="61" t="s">
        <v>103</v>
      </c>
      <c r="B34" s="57" t="s">
        <v>89</v>
      </c>
      <c r="C34" s="145"/>
      <c r="D34" s="44"/>
      <c r="E34" s="44"/>
      <c r="F34" s="75"/>
      <c r="G34" s="75"/>
      <c r="H34" s="24"/>
    </row>
    <row r="35" spans="1:8" outlineLevel="1" x14ac:dyDescent="0.25">
      <c r="A35" s="61" t="s">
        <v>104</v>
      </c>
      <c r="B35" s="57" t="s">
        <v>91</v>
      </c>
      <c r="C35" s="145"/>
      <c r="D35" s="44"/>
      <c r="E35" s="44"/>
      <c r="F35" s="75"/>
      <c r="G35" s="75"/>
      <c r="H35" s="24"/>
    </row>
    <row r="36" spans="1:8" outlineLevel="1" x14ac:dyDescent="0.25">
      <c r="A36" s="61" t="s">
        <v>105</v>
      </c>
      <c r="B36" s="57" t="s">
        <v>90</v>
      </c>
      <c r="C36" s="145"/>
      <c r="D36" s="44"/>
      <c r="E36" s="44"/>
      <c r="F36" s="75"/>
      <c r="G36" s="75"/>
      <c r="H36" s="24"/>
    </row>
    <row r="37" spans="1:8" outlineLevel="1" x14ac:dyDescent="0.25">
      <c r="A37" s="10" t="s">
        <v>106</v>
      </c>
      <c r="B37" s="60" t="s">
        <v>110</v>
      </c>
      <c r="C37" s="145"/>
      <c r="D37" s="44"/>
      <c r="E37" s="44"/>
      <c r="F37" s="75"/>
      <c r="G37" s="75"/>
      <c r="H37" s="24"/>
    </row>
    <row r="38" spans="1:8" outlineLevel="1" x14ac:dyDescent="0.25">
      <c r="A38" s="10" t="s">
        <v>111</v>
      </c>
      <c r="B38" s="60" t="s">
        <v>92</v>
      </c>
      <c r="C38" s="145"/>
      <c r="D38" s="44"/>
      <c r="E38" s="44"/>
      <c r="F38" s="75"/>
      <c r="G38" s="75"/>
      <c r="H38" s="24"/>
    </row>
    <row r="39" spans="1:8" ht="15.75" outlineLevel="1" thickBot="1" x14ac:dyDescent="0.3">
      <c r="A39" s="10" t="s">
        <v>113</v>
      </c>
      <c r="B39" s="81" t="s">
        <v>112</v>
      </c>
      <c r="C39" s="145"/>
      <c r="D39" s="79"/>
      <c r="E39" s="79"/>
      <c r="F39" s="79"/>
      <c r="G39" s="79"/>
      <c r="H39" s="24"/>
    </row>
    <row r="40" spans="1:8" ht="18" customHeight="1" thickBot="1" x14ac:dyDescent="0.3">
      <c r="A40" s="142" t="s">
        <v>64</v>
      </c>
      <c r="B40" s="143"/>
      <c r="C40" s="145"/>
      <c r="D40" s="40">
        <f>SUM(D16:D38)*$C12</f>
        <v>0</v>
      </c>
      <c r="E40" s="40">
        <f>SUM(E16:E38)*$C12</f>
        <v>0</v>
      </c>
      <c r="F40" s="40">
        <f>SUM(F16:F38)*$C12</f>
        <v>0</v>
      </c>
      <c r="G40" s="40">
        <f>SUM(G16:G38)*$C12</f>
        <v>0</v>
      </c>
      <c r="H40" s="6"/>
    </row>
    <row r="41" spans="1:8" ht="18" customHeight="1" thickBot="1" x14ac:dyDescent="0.3">
      <c r="A41" s="142" t="s">
        <v>65</v>
      </c>
      <c r="B41" s="143"/>
      <c r="C41" s="146"/>
      <c r="D41" s="41" t="e">
        <f>AVERAGE(D16:D38)</f>
        <v>#DIV/0!</v>
      </c>
      <c r="E41" s="41" t="e">
        <f>AVERAGE(E16:E38)</f>
        <v>#DIV/0!</v>
      </c>
      <c r="F41" s="41" t="e">
        <f>AVERAGE(F16:F38)</f>
        <v>#DIV/0!</v>
      </c>
      <c r="G41" s="41" t="e">
        <f>AVERAGE(G16:G38)</f>
        <v>#DIV/0!</v>
      </c>
      <c r="H41" s="8"/>
    </row>
    <row r="42" spans="1:8" ht="18" customHeight="1" x14ac:dyDescent="0.25">
      <c r="A42" s="19"/>
      <c r="B42" s="65"/>
      <c r="C42" s="20"/>
      <c r="D42" s="47"/>
      <c r="E42" s="45"/>
      <c r="F42" s="45"/>
      <c r="G42" s="45"/>
      <c r="H42" s="24"/>
    </row>
    <row r="43" spans="1:8" ht="18" customHeight="1" x14ac:dyDescent="0.25">
      <c r="A43" s="19"/>
      <c r="B43" s="65"/>
      <c r="C43" s="84"/>
      <c r="D43" s="47"/>
      <c r="E43" s="45"/>
      <c r="F43" s="45"/>
      <c r="G43" s="45"/>
      <c r="H43" s="24"/>
    </row>
    <row r="44" spans="1:8" ht="15.75" customHeight="1" x14ac:dyDescent="0.25">
      <c r="A44" s="63" t="s">
        <v>26</v>
      </c>
      <c r="B44" s="77" t="s">
        <v>67</v>
      </c>
      <c r="C44" s="144">
        <v>0.2</v>
      </c>
      <c r="D44" s="48"/>
      <c r="E44" s="48"/>
      <c r="F44" s="48"/>
      <c r="G44" s="48"/>
      <c r="H44" s="7"/>
    </row>
    <row r="45" spans="1:8" ht="15.75" customHeight="1" x14ac:dyDescent="0.25">
      <c r="A45" s="63"/>
      <c r="B45" s="77"/>
      <c r="C45" s="145"/>
      <c r="D45" s="48"/>
      <c r="E45" s="48"/>
      <c r="F45" s="48"/>
      <c r="G45" s="48"/>
      <c r="H45" s="7"/>
    </row>
    <row r="46" spans="1:8" ht="15.75" customHeight="1" x14ac:dyDescent="0.25">
      <c r="A46" s="63"/>
      <c r="B46" s="77"/>
      <c r="C46" s="145"/>
      <c r="D46" s="48"/>
      <c r="E46" s="48"/>
      <c r="F46" s="48"/>
      <c r="G46" s="48"/>
      <c r="H46" s="7"/>
    </row>
    <row r="47" spans="1:8" ht="15.75" customHeight="1" x14ac:dyDescent="0.25">
      <c r="A47" s="63"/>
      <c r="B47" s="77"/>
      <c r="C47" s="145"/>
      <c r="D47" s="48"/>
      <c r="E47" s="48"/>
      <c r="F47" s="48"/>
      <c r="G47" s="48"/>
      <c r="H47" s="7"/>
    </row>
    <row r="48" spans="1:8" ht="15.75" customHeight="1" x14ac:dyDescent="0.25">
      <c r="A48" s="63"/>
      <c r="B48" s="77"/>
      <c r="C48" s="145"/>
      <c r="D48" s="48"/>
      <c r="E48" s="48"/>
      <c r="F48" s="48"/>
      <c r="G48" s="48"/>
      <c r="H48" s="7"/>
    </row>
    <row r="49" spans="1:10" ht="15.75" customHeight="1" x14ac:dyDescent="0.25">
      <c r="A49" s="63"/>
      <c r="B49" s="77"/>
      <c r="C49" s="145"/>
      <c r="D49" s="48"/>
      <c r="E49" s="48"/>
      <c r="F49" s="48"/>
      <c r="G49" s="48"/>
      <c r="H49" s="7"/>
    </row>
    <row r="50" spans="1:10" ht="15.75" customHeight="1" x14ac:dyDescent="0.25">
      <c r="A50" s="63"/>
      <c r="B50" s="77"/>
      <c r="C50" s="145"/>
      <c r="D50" s="48"/>
      <c r="E50" s="48"/>
      <c r="F50" s="48"/>
      <c r="G50" s="48"/>
      <c r="H50" s="7"/>
    </row>
    <row r="51" spans="1:10" ht="15.75" customHeight="1" x14ac:dyDescent="0.25">
      <c r="A51" s="63"/>
      <c r="B51" s="77"/>
      <c r="C51" s="145"/>
      <c r="D51" s="48"/>
      <c r="E51" s="48"/>
      <c r="F51" s="48"/>
      <c r="G51" s="48"/>
      <c r="H51" s="7"/>
    </row>
    <row r="52" spans="1:10" outlineLevel="1" x14ac:dyDescent="0.25">
      <c r="A52" s="63"/>
      <c r="B52" s="83"/>
      <c r="C52" s="145"/>
      <c r="D52" s="48"/>
      <c r="E52" s="48"/>
      <c r="F52" s="48"/>
      <c r="G52" s="48"/>
      <c r="H52" s="7"/>
    </row>
    <row r="53" spans="1:10" outlineLevel="1" x14ac:dyDescent="0.25">
      <c r="A53" s="63"/>
      <c r="B53" s="83"/>
      <c r="C53" s="145"/>
      <c r="D53" s="48"/>
      <c r="E53" s="48"/>
      <c r="F53" s="48"/>
      <c r="G53" s="48"/>
      <c r="H53" s="7"/>
    </row>
    <row r="54" spans="1:10" ht="16.5" customHeight="1" x14ac:dyDescent="0.25">
      <c r="A54" s="142" t="s">
        <v>35</v>
      </c>
      <c r="B54" s="143"/>
      <c r="C54" s="145"/>
      <c r="D54" s="80">
        <f>SUM(D52:D53)*$C44</f>
        <v>0</v>
      </c>
      <c r="E54" s="80">
        <f>SUM(E52:E53)*$C44</f>
        <v>0</v>
      </c>
      <c r="F54" s="80">
        <f>SUM(F52:F53)*$C44</f>
        <v>0</v>
      </c>
      <c r="G54" s="80">
        <f>SUM(G52:G53)*$C44</f>
        <v>0</v>
      </c>
      <c r="H54" s="8"/>
    </row>
    <row r="55" spans="1:10" ht="16.5" customHeight="1" x14ac:dyDescent="0.25">
      <c r="A55" s="142" t="s">
        <v>36</v>
      </c>
      <c r="B55" s="143"/>
      <c r="C55" s="146"/>
      <c r="D55" s="49" t="e">
        <f>AVERAGE(D52:D53)</f>
        <v>#DIV/0!</v>
      </c>
      <c r="E55" s="49" t="e">
        <f>AVERAGE(E52:E53)</f>
        <v>#DIV/0!</v>
      </c>
      <c r="F55" s="49" t="e">
        <f>AVERAGE(F52:F53)</f>
        <v>#DIV/0!</v>
      </c>
      <c r="G55" s="49" t="e">
        <f>AVERAGE(G52:G53)</f>
        <v>#DIV/0!</v>
      </c>
      <c r="H55" s="6"/>
    </row>
    <row r="56" spans="1:10" ht="16.5" customHeight="1" x14ac:dyDescent="0.25">
      <c r="A56" s="66"/>
      <c r="B56" s="66"/>
      <c r="C56" s="30"/>
      <c r="D56" s="30"/>
      <c r="E56" s="35"/>
      <c r="F56" s="35"/>
      <c r="G56" s="35"/>
      <c r="H56" s="6"/>
    </row>
    <row r="57" spans="1:10" ht="15" customHeight="1" x14ac:dyDescent="0.25">
      <c r="A57" s="11" t="s">
        <v>27</v>
      </c>
      <c r="B57" s="43" t="s">
        <v>57</v>
      </c>
      <c r="C57" s="139">
        <v>0.1</v>
      </c>
      <c r="D57" s="44"/>
      <c r="E57" s="44"/>
      <c r="F57" s="44"/>
      <c r="G57" s="44"/>
      <c r="H57" s="6"/>
    </row>
    <row r="58" spans="1:10" s="17" customFormat="1" outlineLevel="1" x14ac:dyDescent="0.25">
      <c r="A58" s="23" t="s">
        <v>28</v>
      </c>
      <c r="B58" s="57" t="s">
        <v>69</v>
      </c>
      <c r="C58" s="139"/>
      <c r="D58" s="44"/>
      <c r="E58" s="44"/>
      <c r="F58" s="44"/>
      <c r="G58" s="44"/>
      <c r="H58" s="22"/>
      <c r="J58" s="18"/>
    </row>
    <row r="59" spans="1:10" s="17" customFormat="1" outlineLevel="1" x14ac:dyDescent="0.25">
      <c r="A59" s="23" t="s">
        <v>45</v>
      </c>
      <c r="B59" s="57" t="s">
        <v>70</v>
      </c>
      <c r="C59" s="139"/>
      <c r="D59" s="44"/>
      <c r="E59" s="44"/>
      <c r="F59" s="44"/>
      <c r="G59" s="44"/>
      <c r="H59" s="22"/>
      <c r="J59" s="18"/>
    </row>
    <row r="60" spans="1:10" s="17" customFormat="1" outlineLevel="1" x14ac:dyDescent="0.25">
      <c r="A60" s="23" t="s">
        <v>46</v>
      </c>
      <c r="B60" s="57" t="s">
        <v>71</v>
      </c>
      <c r="C60" s="139"/>
      <c r="D60" s="44"/>
      <c r="E60" s="44"/>
      <c r="F60" s="44"/>
      <c r="G60" s="44"/>
      <c r="H60" s="22"/>
      <c r="J60" s="18"/>
    </row>
    <row r="61" spans="1:10" s="17" customFormat="1" outlineLevel="1" x14ac:dyDescent="0.25">
      <c r="A61" s="23" t="s">
        <v>47</v>
      </c>
      <c r="B61" s="57" t="s">
        <v>62</v>
      </c>
      <c r="C61" s="139"/>
      <c r="D61" s="44"/>
      <c r="E61" s="44"/>
      <c r="F61" s="44"/>
      <c r="G61" s="44"/>
      <c r="H61" s="22"/>
      <c r="J61" s="18"/>
    </row>
    <row r="62" spans="1:10" s="17" customFormat="1" outlineLevel="1" x14ac:dyDescent="0.25">
      <c r="A62" s="23" t="s">
        <v>48</v>
      </c>
      <c r="B62" s="57" t="s">
        <v>72</v>
      </c>
      <c r="C62" s="139"/>
      <c r="D62" s="44"/>
      <c r="E62" s="44"/>
      <c r="F62" s="44"/>
      <c r="G62" s="44"/>
      <c r="H62" s="22"/>
      <c r="J62" s="18"/>
    </row>
    <row r="63" spans="1:10" s="17" customFormat="1" outlineLevel="1" x14ac:dyDescent="0.25">
      <c r="A63" s="23" t="s">
        <v>49</v>
      </c>
      <c r="B63" s="57" t="s">
        <v>73</v>
      </c>
      <c r="C63" s="139"/>
      <c r="D63" s="44"/>
      <c r="E63" s="44"/>
      <c r="F63" s="44"/>
      <c r="G63" s="44"/>
      <c r="H63" s="22"/>
      <c r="J63" s="18"/>
    </row>
    <row r="64" spans="1:10" s="17" customFormat="1" outlineLevel="1" x14ac:dyDescent="0.25">
      <c r="A64" s="23" t="s">
        <v>50</v>
      </c>
      <c r="B64" s="57" t="s">
        <v>74</v>
      </c>
      <c r="C64" s="139"/>
      <c r="D64" s="44"/>
      <c r="E64" s="44"/>
      <c r="F64" s="44"/>
      <c r="G64" s="44"/>
      <c r="H64" s="22"/>
      <c r="J64" s="18"/>
    </row>
    <row r="65" spans="1:10" s="17" customFormat="1" outlineLevel="1" x14ac:dyDescent="0.25">
      <c r="A65" s="23" t="s">
        <v>51</v>
      </c>
      <c r="B65" s="57" t="s">
        <v>75</v>
      </c>
      <c r="C65" s="139"/>
      <c r="D65" s="44"/>
      <c r="E65" s="44"/>
      <c r="F65" s="44"/>
      <c r="G65" s="44"/>
      <c r="H65" s="22"/>
      <c r="J65" s="18"/>
    </row>
    <row r="66" spans="1:10" s="17" customFormat="1" outlineLevel="1" x14ac:dyDescent="0.25">
      <c r="A66" s="23" t="s">
        <v>52</v>
      </c>
      <c r="B66" s="57" t="s">
        <v>76</v>
      </c>
      <c r="C66" s="139"/>
      <c r="D66" s="44"/>
      <c r="E66" s="44"/>
      <c r="F66" s="44"/>
      <c r="G66" s="44"/>
      <c r="H66" s="22"/>
      <c r="J66" s="18"/>
    </row>
    <row r="67" spans="1:10" s="17" customFormat="1" outlineLevel="1" x14ac:dyDescent="0.25">
      <c r="A67" s="23" t="s">
        <v>53</v>
      </c>
      <c r="B67" s="57" t="s">
        <v>77</v>
      </c>
      <c r="C67" s="139"/>
      <c r="D67" s="44"/>
      <c r="E67" s="44"/>
      <c r="F67" s="44"/>
      <c r="G67" s="44"/>
      <c r="H67" s="22"/>
      <c r="J67" s="18"/>
    </row>
    <row r="68" spans="1:10" s="17" customFormat="1" outlineLevel="1" x14ac:dyDescent="0.25">
      <c r="A68" s="23" t="s">
        <v>54</v>
      </c>
      <c r="B68" s="57" t="s">
        <v>63</v>
      </c>
      <c r="C68" s="139"/>
      <c r="D68" s="44"/>
      <c r="E68" s="44"/>
      <c r="F68" s="44"/>
      <c r="G68" s="44"/>
      <c r="H68" s="22"/>
      <c r="J68" s="18"/>
    </row>
    <row r="69" spans="1:10" s="17" customFormat="1" outlineLevel="1" x14ac:dyDescent="0.25">
      <c r="A69" s="23" t="s">
        <v>58</v>
      </c>
      <c r="B69" s="57" t="s">
        <v>78</v>
      </c>
      <c r="C69" s="139"/>
      <c r="D69" s="44"/>
      <c r="E69" s="44"/>
      <c r="F69" s="44"/>
      <c r="G69" s="44"/>
      <c r="H69" s="22"/>
      <c r="J69" s="18"/>
    </row>
    <row r="70" spans="1:10" s="17" customFormat="1" ht="30.75" outlineLevel="1" thickBot="1" x14ac:dyDescent="0.3">
      <c r="A70" s="23" t="s">
        <v>59</v>
      </c>
      <c r="B70" s="57" t="s">
        <v>79</v>
      </c>
      <c r="C70" s="139"/>
      <c r="D70" s="44"/>
      <c r="E70" s="44"/>
      <c r="F70" s="44"/>
      <c r="G70" s="44"/>
      <c r="H70" s="22"/>
      <c r="J70" s="18"/>
    </row>
    <row r="71" spans="1:10" ht="15" customHeight="1" x14ac:dyDescent="0.25">
      <c r="A71" s="140" t="s">
        <v>37</v>
      </c>
      <c r="B71" s="140"/>
      <c r="C71" s="139"/>
      <c r="D71" s="40">
        <f>SUM(D58:D70)*$C57</f>
        <v>0</v>
      </c>
      <c r="E71" s="40">
        <f>SUM(E58:E70)*$C57</f>
        <v>0</v>
      </c>
      <c r="F71" s="40">
        <f>SUM(F58:F70)*$C57</f>
        <v>0</v>
      </c>
      <c r="G71" s="40">
        <f>SUM(G58:G70)*$C57</f>
        <v>0</v>
      </c>
      <c r="H71" s="6"/>
    </row>
    <row r="72" spans="1:10" ht="15" customHeight="1" x14ac:dyDescent="0.25">
      <c r="A72" s="140" t="s">
        <v>38</v>
      </c>
      <c r="B72" s="140"/>
      <c r="C72" s="139"/>
      <c r="D72" s="51" t="e">
        <f>AVERAGE(D58:D70)</f>
        <v>#DIV/0!</v>
      </c>
      <c r="E72" s="51" t="e">
        <f>AVERAGE(E58:E70)</f>
        <v>#DIV/0!</v>
      </c>
      <c r="F72" s="51" t="e">
        <f>AVERAGE(F58:F70)</f>
        <v>#DIV/0!</v>
      </c>
      <c r="G72" s="51" t="e">
        <f>AVERAGE(G58:G70)</f>
        <v>#DIV/0!</v>
      </c>
      <c r="H72" s="6"/>
    </row>
    <row r="73" spans="1:10" ht="15" customHeight="1" x14ac:dyDescent="0.25">
      <c r="A73" s="25"/>
      <c r="B73" s="25"/>
      <c r="C73" s="30"/>
      <c r="D73" s="30"/>
      <c r="E73" s="35"/>
      <c r="F73" s="35"/>
      <c r="G73" s="35"/>
      <c r="H73" s="6"/>
    </row>
    <row r="74" spans="1:10" ht="18" customHeight="1" x14ac:dyDescent="0.25">
      <c r="A74" s="12" t="s">
        <v>44</v>
      </c>
      <c r="B74" s="43" t="s">
        <v>32</v>
      </c>
      <c r="C74" s="147">
        <v>0.2</v>
      </c>
      <c r="D74" s="27"/>
      <c r="E74" s="27"/>
      <c r="F74" s="27"/>
      <c r="G74" s="27"/>
      <c r="H74" s="15"/>
    </row>
    <row r="75" spans="1:10" ht="15.75" outlineLevel="1" thickBot="1" x14ac:dyDescent="0.3">
      <c r="A75" s="13" t="s">
        <v>30</v>
      </c>
      <c r="B75" s="57" t="s">
        <v>29</v>
      </c>
      <c r="C75" s="148"/>
      <c r="D75" s="44"/>
      <c r="E75" s="44"/>
      <c r="F75" s="44"/>
      <c r="G75" s="44"/>
      <c r="H75" s="4"/>
    </row>
    <row r="76" spans="1:10" x14ac:dyDescent="0.25">
      <c r="A76" s="141" t="s">
        <v>39</v>
      </c>
      <c r="B76" s="141"/>
      <c r="C76" s="148"/>
      <c r="D76" s="40">
        <f>SUM(D75:D75)*$C74</f>
        <v>0</v>
      </c>
      <c r="E76" s="40">
        <f>SUM(E75:E75)*$C74</f>
        <v>0</v>
      </c>
      <c r="F76" s="40">
        <f>SUM(F75:F75)*$C74</f>
        <v>0</v>
      </c>
      <c r="G76" s="40">
        <f>SUM(G75:G75)*$C74</f>
        <v>0</v>
      </c>
      <c r="H76" s="24"/>
    </row>
    <row r="77" spans="1:10" x14ac:dyDescent="0.25">
      <c r="A77" s="141" t="s">
        <v>40</v>
      </c>
      <c r="B77" s="141"/>
      <c r="C77" s="149"/>
      <c r="D77" s="55" t="e">
        <f>AVERAGE(D75:D75)</f>
        <v>#DIV/0!</v>
      </c>
      <c r="E77" s="55" t="e">
        <f>AVERAGE(E75:E75)</f>
        <v>#DIV/0!</v>
      </c>
      <c r="F77" s="55" t="e">
        <f>AVERAGE(F75:F75)</f>
        <v>#DIV/0!</v>
      </c>
      <c r="G77" s="55" t="e">
        <f>AVERAGE(G75:G75)</f>
        <v>#DIV/0!</v>
      </c>
      <c r="H77" s="6"/>
    </row>
    <row r="78" spans="1:10" x14ac:dyDescent="0.25">
      <c r="A78" s="21"/>
      <c r="B78" s="32"/>
      <c r="C78" s="38"/>
      <c r="D78" s="38"/>
      <c r="E78" s="35"/>
      <c r="F78" s="35"/>
      <c r="G78" s="35"/>
      <c r="H78" s="6"/>
    </row>
    <row r="79" spans="1:10" x14ac:dyDescent="0.25">
      <c r="A79" s="10" t="s">
        <v>56</v>
      </c>
      <c r="B79" s="43" t="s">
        <v>66</v>
      </c>
      <c r="C79" s="144">
        <v>0.2</v>
      </c>
      <c r="D79" s="30"/>
      <c r="E79" s="34"/>
      <c r="F79" s="34"/>
      <c r="G79" s="34"/>
      <c r="H79" s="14"/>
    </row>
    <row r="80" spans="1:10" ht="21.6" customHeight="1" outlineLevel="1" thickBot="1" x14ac:dyDescent="0.3">
      <c r="A80" s="13" t="s">
        <v>55</v>
      </c>
      <c r="B80" s="57" t="s">
        <v>68</v>
      </c>
      <c r="C80" s="145"/>
      <c r="D80" s="44"/>
      <c r="E80" s="44"/>
      <c r="F80" s="44"/>
      <c r="G80" s="44"/>
      <c r="H80" s="16"/>
    </row>
    <row r="81" spans="1:8" x14ac:dyDescent="0.25">
      <c r="A81" s="141" t="s">
        <v>41</v>
      </c>
      <c r="B81" s="141"/>
      <c r="C81" s="145"/>
      <c r="D81" s="64">
        <f>D80*$C79</f>
        <v>0</v>
      </c>
      <c r="E81" s="64">
        <f>E80*$C79</f>
        <v>0</v>
      </c>
      <c r="F81" s="64">
        <f>F80*$C79</f>
        <v>0</v>
      </c>
      <c r="G81" s="64">
        <f>G80*$C79</f>
        <v>0</v>
      </c>
      <c r="H81" s="9"/>
    </row>
    <row r="82" spans="1:8" x14ac:dyDescent="0.25">
      <c r="A82" s="140" t="s">
        <v>42</v>
      </c>
      <c r="B82" s="140"/>
      <c r="C82" s="146"/>
      <c r="D82" s="52" t="e">
        <f>AVERAGE(D80)</f>
        <v>#DIV/0!</v>
      </c>
      <c r="E82" s="52" t="e">
        <f t="shared" ref="E82:G82" si="0">AVERAGE(E80)</f>
        <v>#DIV/0!</v>
      </c>
      <c r="F82" s="52" t="e">
        <f t="shared" si="0"/>
        <v>#DIV/0!</v>
      </c>
      <c r="G82" s="52" t="e">
        <f t="shared" si="0"/>
        <v>#DIV/0!</v>
      </c>
      <c r="H82" s="6"/>
    </row>
    <row r="83" spans="1:8" ht="15.75" thickBot="1" x14ac:dyDescent="0.3">
      <c r="A83" s="39"/>
      <c r="B83" s="39"/>
      <c r="C83" s="82"/>
      <c r="D83" s="50"/>
      <c r="E83" s="26"/>
      <c r="F83" s="26"/>
      <c r="G83" s="26"/>
      <c r="H83" s="6"/>
    </row>
    <row r="84" spans="1:8" ht="16.5" thickBot="1" x14ac:dyDescent="0.3">
      <c r="A84" s="137" t="s">
        <v>2</v>
      </c>
      <c r="B84" s="138"/>
      <c r="C84" s="54">
        <f>C79+C74+C57+C44+C12+C4</f>
        <v>0.99999999999999989</v>
      </c>
      <c r="D84" s="40">
        <f>D9+D40+D54+D71+D76+D81</f>
        <v>0</v>
      </c>
      <c r="E84" s="53">
        <f>E9+E40+E54+E71+E76+E81</f>
        <v>0</v>
      </c>
      <c r="F84" s="53">
        <f>F9+F40+F54+F71+F76+F81</f>
        <v>0</v>
      </c>
      <c r="G84" s="53">
        <f>G9+G40+G54+G71+G76+G81</f>
        <v>0</v>
      </c>
      <c r="H84" s="9"/>
    </row>
    <row r="85" spans="1:8" ht="16.5" thickBot="1" x14ac:dyDescent="0.3">
      <c r="A85" s="137" t="s">
        <v>43</v>
      </c>
      <c r="B85" s="138"/>
      <c r="C85" s="28"/>
      <c r="D85" s="46" t="e">
        <f>(D10+D41+D55+D72+D77+D82)/6</f>
        <v>#DIV/0!</v>
      </c>
      <c r="E85" s="46" t="e">
        <f>(E10+E41+E55+E72+E77+E82)/6</f>
        <v>#DIV/0!</v>
      </c>
      <c r="F85" s="46" t="e">
        <f>(F10+F41+F55+F72+F77+F82)/6</f>
        <v>#DIV/0!</v>
      </c>
      <c r="G85" s="46" t="e">
        <f>(G10+G41+G55+G72+G77+G82)/6</f>
        <v>#DIV/0!</v>
      </c>
      <c r="H85" s="9"/>
    </row>
    <row r="88" spans="1:8" ht="15" customHeight="1" x14ac:dyDescent="0.25"/>
  </sheetData>
  <mergeCells count="21">
    <mergeCell ref="A84:B84"/>
    <mergeCell ref="A85:B85"/>
    <mergeCell ref="C74:C77"/>
    <mergeCell ref="A76:B76"/>
    <mergeCell ref="A77:B77"/>
    <mergeCell ref="C79:C82"/>
    <mergeCell ref="A81:B81"/>
    <mergeCell ref="A82:B82"/>
    <mergeCell ref="C44:C55"/>
    <mergeCell ref="A54:B54"/>
    <mergeCell ref="A55:B55"/>
    <mergeCell ref="C57:C72"/>
    <mergeCell ref="A71:B71"/>
    <mergeCell ref="A72:B72"/>
    <mergeCell ref="A1:B1"/>
    <mergeCell ref="C4:C10"/>
    <mergeCell ref="A9:B9"/>
    <mergeCell ref="A10:B10"/>
    <mergeCell ref="C12:C41"/>
    <mergeCell ref="A40:B40"/>
    <mergeCell ref="A41:B41"/>
  </mergeCells>
  <conditionalFormatting sqref="D4:G8">
    <cfRule type="cellIs" dxfId="34" priority="21" operator="equal">
      <formula>1</formula>
    </cfRule>
    <cfRule type="cellIs" dxfId="33" priority="22" operator="equal">
      <formula>2</formula>
    </cfRule>
    <cfRule type="cellIs" dxfId="32" priority="23" operator="equal">
      <formula>3</formula>
    </cfRule>
    <cfRule type="cellIs" dxfId="31" priority="24" operator="equal">
      <formula>4</formula>
    </cfRule>
    <cfRule type="cellIs" dxfId="30" priority="25" operator="equal">
      <formula>5</formula>
    </cfRule>
  </conditionalFormatting>
  <conditionalFormatting sqref="D10:G10">
    <cfRule type="cellIs" dxfId="29" priority="6" operator="equal">
      <formula>1</formula>
    </cfRule>
    <cfRule type="cellIs" dxfId="28" priority="7" operator="equal">
      <formula>2</formula>
    </cfRule>
    <cfRule type="cellIs" dxfId="27" priority="8" operator="equal">
      <formula>3</formula>
    </cfRule>
    <cfRule type="cellIs" dxfId="26" priority="9" operator="equal">
      <formula>4</formula>
    </cfRule>
    <cfRule type="cellIs" dxfId="25" priority="10" operator="equal">
      <formula>5</formula>
    </cfRule>
  </conditionalFormatting>
  <conditionalFormatting sqref="D12:G39">
    <cfRule type="cellIs" dxfId="24" priority="61" operator="equal">
      <formula>1</formula>
    </cfRule>
    <cfRule type="cellIs" dxfId="23" priority="62" operator="equal">
      <formula>2</formula>
    </cfRule>
    <cfRule type="cellIs" dxfId="22" priority="63" operator="equal">
      <formula>3</formula>
    </cfRule>
    <cfRule type="cellIs" dxfId="21" priority="64" operator="equal">
      <formula>4</formula>
    </cfRule>
    <cfRule type="cellIs" dxfId="20" priority="65" operator="equal">
      <formula>5</formula>
    </cfRule>
  </conditionalFormatting>
  <conditionalFormatting sqref="D41:G41">
    <cfRule type="cellIs" dxfId="19" priority="1" operator="equal">
      <formula>1</formula>
    </cfRule>
    <cfRule type="cellIs" dxfId="18" priority="2" operator="equal">
      <formula>2</formula>
    </cfRule>
    <cfRule type="cellIs" dxfId="17" priority="3" operator="equal">
      <formula>3</formula>
    </cfRule>
    <cfRule type="cellIs" dxfId="16" priority="4" operator="equal">
      <formula>4</formula>
    </cfRule>
    <cfRule type="cellIs" dxfId="15" priority="5" operator="equal">
      <formula>5</formula>
    </cfRule>
  </conditionalFormatting>
  <conditionalFormatting sqref="D57:G70">
    <cfRule type="cellIs" dxfId="14" priority="36" operator="equal">
      <formula>1</formula>
    </cfRule>
    <cfRule type="cellIs" dxfId="13" priority="37" operator="equal">
      <formula>2</formula>
    </cfRule>
    <cfRule type="cellIs" dxfId="12" priority="38" operator="equal">
      <formula>3</formula>
    </cfRule>
    <cfRule type="cellIs" dxfId="11" priority="39" operator="equal">
      <formula>4</formula>
    </cfRule>
    <cfRule type="cellIs" dxfId="10" priority="40" operator="equal">
      <formula>5</formula>
    </cfRule>
  </conditionalFormatting>
  <conditionalFormatting sqref="D75:G75">
    <cfRule type="cellIs" dxfId="9" priority="31" operator="equal">
      <formula>1</formula>
    </cfRule>
    <cfRule type="cellIs" dxfId="8" priority="32" operator="equal">
      <formula>2</formula>
    </cfRule>
    <cfRule type="cellIs" dxfId="7" priority="33" operator="equal">
      <formula>3</formula>
    </cfRule>
    <cfRule type="cellIs" dxfId="6" priority="34" operator="equal">
      <formula>4</formula>
    </cfRule>
    <cfRule type="cellIs" dxfId="5" priority="35" operator="equal">
      <formula>5</formula>
    </cfRule>
  </conditionalFormatting>
  <conditionalFormatting sqref="D80:G80">
    <cfRule type="cellIs" dxfId="4" priority="26" operator="equal">
      <formula>1</formula>
    </cfRule>
    <cfRule type="cellIs" dxfId="3" priority="27" operator="equal">
      <formula>2</formula>
    </cfRule>
    <cfRule type="cellIs" dxfId="2" priority="28" operator="equal">
      <formula>3</formula>
    </cfRule>
    <cfRule type="cellIs" dxfId="1" priority="29" operator="equal">
      <formula>4</formula>
    </cfRule>
    <cfRule type="cellIs" dxfId="0" priority="30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D2531CAB1E24698D6700F6F2FCA8C" ma:contentTypeVersion="13" ma:contentTypeDescription="Create a new document." ma:contentTypeScope="" ma:versionID="b01eab7f706d7a4f172e2b2d618b2ed0">
  <xsd:schema xmlns:xsd="http://www.w3.org/2001/XMLSchema" xmlns:xs="http://www.w3.org/2001/XMLSchema" xmlns:p="http://schemas.microsoft.com/office/2006/metadata/properties" xmlns:ns3="2a227a34-30eb-4fdc-996a-0bafa8e18142" xmlns:ns4="4a7859b8-b05f-4ec8-b676-771c936f9a7b" targetNamespace="http://schemas.microsoft.com/office/2006/metadata/properties" ma:root="true" ma:fieldsID="bc647d9894154fbf41c457652cfbd6d5" ns3:_="" ns4:_="">
    <xsd:import namespace="2a227a34-30eb-4fdc-996a-0bafa8e18142"/>
    <xsd:import namespace="4a7859b8-b05f-4ec8-b676-771c936f9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27a34-30eb-4fdc-996a-0bafa8e18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859b8-b05f-4ec8-b676-771c936f9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N 0 E A A B Q S w M E F A A C A A g A x k 5 V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x k 5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Z O V V S M w S H Z 1 w E A A F g D A A A T A B w A R m 9 y b X V s Y X M v U 2 V j d G l v b j E u b S C i G A A o o B Q A A A A A A A A A A A A A A A A A A A A A A A A A A A B 1 U d 1 q 2 z A Y v Q / k H T 6 0 m w S 8 s O y n W 1 d y M Z x u a 3 u x g j N 2 E Y e i O u p i K k t B k o t L C H Q d 3 c 0 K e 4 Y 9 w K A t D c 3 a p c 8 g v d E + x 9 4 f c w 1 C 0 j m f z / e d I 8 0 i E 0 s B Q b G 3 1 + q 1 e k 2 P q G J D C E a M m T Z 0 g D N T r w F + g U x V x B B Z z y L G W + + k 2 t + V c r / x M u a s 5 U t h m D C 6 Q f z n 4 V v N l A 5 x j e Q B N e E b w b o q P m B w H 7 b S x E g F r y Q f g i + T M R W H 4 G 8 G f t i V U Z r k A m G X G p r E g o X r 2 Z h L R Z c T d r d 7 s C H 2 Z G i / u i N 7 Z i / s w s 7 d s Z 3 Z G 3 d q F + 6 z / Q 4 I L 3 D d 2 L m 9 2 n E f k L 3 F 4 w 9 7 m 5 / d a S v j O i N N D 0 T K u Q d G p a z p l c 6 W X n e W G / o r j E 7 6 G 4 Y l H V K Q x N u K x b C 8 k c G 0 n 4 8 5 K P + / R 7 a V T K T B 2 F 4 z O k T j B G V 6 d B e D K Z k S b / z d y o N + y b 7 g P I g o p 0 p 3 8 r k G z d / C / o i K 9 6 j b O x y z P 6 I 9 R Y X e k y r x J U 8 T k Z O 6 U T G F N 5 m Q o g Q N g M E y M C w z U w 8 m x H 7 D q G b 2 G r M 5 w q Q W e X j u C 9 h L v F y 7 j x j c D I M 9 R v A T R o 3 E H O w 5 5 n t l z / K i P G z M 3 Z 3 8 E s a n X O o W / R 7 9 1 6 / A H 1 e X P 6 m G V 6 r h p 9 X w s 2 p 4 t R p u P 7 g D b 9 + B P / z H 0 r R Z r 8 W i 8 p n W f g J Q S w E C L Q A U A A I A C A D G T l V U I D g f Z 6 Q A A A D 1 A A A A E g A A A A A A A A A A A A A A A A A A A A A A Q 2 9 u Z m l n L 1 B h Y 2 t h Z 2 U u e G 1 s U E s B A i 0 A F A A C A A g A x k 5 V V A / K 6 a u k A A A A 6 Q A A A B M A A A A A A A A A A A A A A A A A 8 A A A A F t D b 2 5 0 Z W 5 0 X 1 R 5 c G V z X S 5 4 b W x Q S w E C L Q A U A A I A C A D G T l V U j M E h 2 d c B A A B Y A w A A E w A A A A A A A A A A A A A A A A D h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b D w A A A A A A A P k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a G V l d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V Q w M z o 1 N D o w N S 4 4 O T k 4 N z I z W i I g L z 4 8 R W 5 0 c n k g V H l w Z T 0 i R m l s b E N v b H V t b l R 5 c G V z I i B W Y W x 1 Z T 0 i c 0 J n Q U d B Q U F B Q U F B Q U F B Q U c i I C 8 + P E V u d H J 5 I F R 5 c G U 9 I k Z p b G x D b 2 x 1 b W 5 O Y W 1 l c y I g V m F s d W U 9 I n N b J n F 1 b 3 Q 7 Q 2 9 s d W 1 u M S Z x d W 9 0 O y w m c X V v d D v Q r d C 7 0 L X Q u t G C 0 Y D Q v t C 9 0 L 3 Q s N G P I N C 0 0 L 7 Q u t G D 0 L z Q t d C 9 0 Y L Q s N G G 0 L j R j y D Q u C D Q s d C w 0 L f Q s C D Q t N C w 0 L 3 Q v d G L 0 Y U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v Q 2 h h b m d l Z C B U e X B l L n t D b 2 x 1 b W 4 x L D B 9 J n F 1 b 3 Q 7 L C Z x d W 9 0 O 1 N l Y 3 R p b 2 4 x L 1 N o Z W V 0 M S 9 D a G F u Z 2 V k I F R 5 c G U u e 9 C t 0 L v Q t d C 6 0 Y L R g N C + 0 L 3 Q v d C w 0 Y 8 g 0 L T Q v t C 6 0 Y P Q v N C 1 0 L 3 R g t C w 0 Y b Q u N G P I N C 4 I N C x 0 L D Q t 9 C w I N C 0 0 L D Q v d C 9 0 Y v R h S w x f S Z x d W 9 0 O y w m c X V v d D t T Z W N 0 a W 9 u M S 9 T a G V l d D E v Q 2 h h b m d l Z C B U e X B l L n t D b 2 x 1 b W 4 z L D J 9 J n F 1 b 3 Q 7 L C Z x d W 9 0 O 1 N l Y 3 R p b 2 4 x L 1 N o Z W V 0 M S 9 D a G F u Z 2 V k I F R 5 c G U u e 0 N v b H V t b j Q s M 3 0 m c X V v d D s s J n F 1 b 3 Q 7 U 2 V j d G l v b j E v U 2 h l Z X Q x L 0 N o Y W 5 n Z W Q g V H l w Z S 5 7 Q 2 9 s d W 1 u N S w 0 f S Z x d W 9 0 O y w m c X V v d D t T Z W N 0 a W 9 u M S 9 T a G V l d D E v Q 2 h h b m d l Z C B U e X B l L n t D b 2 x 1 b W 4 2 L D V 9 J n F 1 b 3 Q 7 L C Z x d W 9 0 O 1 N l Y 3 R p b 2 4 x L 1 N o Z W V 0 M S 9 D a G F u Z 2 V k I F R 5 c G U u e 0 N v b H V t b j c s N n 0 m c X V v d D s s J n F 1 b 3 Q 7 U 2 V j d G l v b j E v U 2 h l Z X Q x L 0 N o Y W 5 n Z W Q g V H l w Z S 5 7 Q 2 9 s d W 1 u O C w 3 f S Z x d W 9 0 O y w m c X V v d D t T Z W N 0 a W 9 u M S 9 T a G V l d D E v Q 2 h h b m d l Z C B U e X B l L n t D b 2 x 1 b W 4 5 L D h 9 J n F 1 b 3 Q 7 L C Z x d W 9 0 O 1 N l Y 3 R p b 2 4 x L 1 N o Z W V 0 M S 9 D a G F u Z 2 V k I F R 5 c G U u e 0 N v b H V t b j E w L D l 9 J n F 1 b 3 Q 7 L C Z x d W 9 0 O 1 N l Y 3 R p b 2 4 x L 1 N o Z W V 0 M S 9 D a G F u Z 2 V k I F R 5 c G U u e 0 N v b H V t b j E x L D E w f S Z x d W 9 0 O y w m c X V v d D t T Z W N 0 a W 9 u M S 9 T a G V l d D E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N o Z W V 0 M S 9 D a G F u Z 2 V k I F R 5 c G U u e 0 N v b H V t b j E s M H 0 m c X V v d D s s J n F 1 b 3 Q 7 U 2 V j d G l v b j E v U 2 h l Z X Q x L 0 N o Y W 5 n Z W Q g V H l w Z S 5 7 0 K 3 Q u 9 C 1 0 L r R g t G A 0 L 7 Q v d C 9 0 L D R j y D Q t N C + 0 L r R g 9 C 8 0 L X Q v d G C 0 L D R h t C 4 0 Y 8 g 0 L g g 0 L H Q s N C 3 0 L A g 0 L T Q s N C 9 0 L 3 R i 9 G F L D F 9 J n F 1 b 3 Q 7 L C Z x d W 9 0 O 1 N l Y 3 R p b 2 4 x L 1 N o Z W V 0 M S 9 D a G F u Z 2 V k I F R 5 c G U u e 0 N v b H V t b j M s M n 0 m c X V v d D s s J n F 1 b 3 Q 7 U 2 V j d G l v b j E v U 2 h l Z X Q x L 0 N o Y W 5 n Z W Q g V H l w Z S 5 7 Q 2 9 s d W 1 u N C w z f S Z x d W 9 0 O y w m c X V v d D t T Z W N 0 a W 9 u M S 9 T a G V l d D E v Q 2 h h b m d l Z C B U e X B l L n t D b 2 x 1 b W 4 1 L D R 9 J n F 1 b 3 Q 7 L C Z x d W 9 0 O 1 N l Y 3 R p b 2 4 x L 1 N o Z W V 0 M S 9 D a G F u Z 2 V k I F R 5 c G U u e 0 N v b H V t b j Y s N X 0 m c X V v d D s s J n F 1 b 3 Q 7 U 2 V j d G l v b j E v U 2 h l Z X Q x L 0 N o Y W 5 n Z W Q g V H l w Z S 5 7 Q 2 9 s d W 1 u N y w 2 f S Z x d W 9 0 O y w m c X V v d D t T Z W N 0 a W 9 u M S 9 T a G V l d D E v Q 2 h h b m d l Z C B U e X B l L n t D b 2 x 1 b W 4 4 L D d 9 J n F 1 b 3 Q 7 L C Z x d W 9 0 O 1 N l Y 3 R p b 2 4 x L 1 N o Z W V 0 M S 9 D a G F u Z 2 V k I F R 5 c G U u e 0 N v b H V t b j k s O H 0 m c X V v d D s s J n F 1 b 3 Q 7 U 2 V j d G l v b j E v U 2 h l Z X Q x L 0 N o Y W 5 n Z W Q g V H l w Z S 5 7 Q 2 9 s d W 1 u M T A s O X 0 m c X V v d D s s J n F 1 b 3 Q 7 U 2 V j d G l v b j E v U 2 h l Z X Q x L 0 N o Y W 5 n Z W Q g V H l w Z S 5 7 Q 2 9 s d W 1 u M T E s M T B 9 J n F 1 b 3 Q 7 L C Z x d W 9 0 O 1 N l Y 3 R p b 2 4 x L 1 N o Z W V 0 M S 9 D a G F u Z 2 V k I F R 5 c G U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Q 0 W O h a D b N H s c E 7 z M U 9 p a 8 A A A A A A g A A A A A A A 2 Y A A M A A A A A Q A A A A z 3 + B L M 2 Y H S h G b a w z R z i N M w A A A A A E g A A A o A A A A B A A A A B 3 l U 5 G s C I g J 5 3 p K D E 1 v q e e U A A A A H 1 o 3 K 0 c Q e U c U z L F q Q d + D 7 o Z R k Q 5 Y 5 V u 3 S 5 m v R X + 6 4 C Z S l e 3 V H G N 8 P J l o k E k B S H p N K s f 1 6 h j w i K p r 7 C K f J s H K H o S k z X v H f 2 C c N 7 r Q f p t 2 0 o / F A A A A H X B q x H + / N 3 i t W 4 k W N O b U n W i v S y U < / D a t a M a s h u p > 
</file>

<file path=customXml/itemProps1.xml><?xml version="1.0" encoding="utf-8"?>
<ds:datastoreItem xmlns:ds="http://schemas.openxmlformats.org/officeDocument/2006/customXml" ds:itemID="{38799038-DAFF-41C7-8B82-7BEC47E4F1EE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227a34-30eb-4fdc-996a-0bafa8e18142"/>
    <ds:schemaRef ds:uri="4a7859b8-b05f-4ec8-b676-771c936f9a7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DBE83A-2741-490B-81E7-4A3017AF2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0A3EFC-653B-4A15-9B87-9D4D32427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27a34-30eb-4fdc-996a-0bafa8e18142"/>
    <ds:schemaRef ds:uri="4a7859b8-b05f-4ec8-b676-771c936f9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DF9BD5-0861-4E68-A091-12C94085C0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Форма ТКП</vt:lpstr>
      <vt:lpstr>СтараяАналитической платформы</vt:lpstr>
      <vt:lpstr>Сравнительный анализ Интеграц</vt:lpstr>
      <vt:lpstr>'Сравнительный анализ Интеграц'!_TOC_250031</vt:lpstr>
      <vt:lpstr>'СтараяАналитической платформы'!_TOC_250031</vt:lpstr>
      <vt:lpstr>'Сравнительный анализ Интеграц'!_Toc94185779</vt:lpstr>
      <vt:lpstr>'СтараяАналитической платформы'!_Toc94185779</vt:lpstr>
      <vt:lpstr>'Сравнительный анализ Интеграц'!_Toc94185780</vt:lpstr>
      <vt:lpstr>'Сравнительный анализ Интеграц'!_Toc94185788</vt:lpstr>
      <vt:lpstr>'СтараяАналитической платформы'!_Toc94185788</vt:lpstr>
      <vt:lpstr>'Сравнительный анализ Интеграц'!_Toc94185789</vt:lpstr>
      <vt:lpstr>'СтараяАналитической платформы'!_Toc94185789</vt:lpstr>
      <vt:lpstr>'Сравнительный анализ Интеграц'!_Toc94185793</vt:lpstr>
      <vt:lpstr>'СтараяАналитической платформы'!_Toc94185793</vt:lpstr>
      <vt:lpstr>'Сравнительный анализ Интеграц'!_Toc94185795</vt:lpstr>
      <vt:lpstr>'СтараяАналитической платформы'!_Toc94185795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0x010100102D2531CAB1E24698D6700F6F2FCA8C</vt:lpwstr>
  </property>
  <property fmtid="{D5CDD505-2E9C-101B-9397-08002B2CF9AE}" pid="3" name="MSIP_Label_d85bea94-60d0-4a5c-9138-48420e73067f_Enabled">
    <vt:lpwstr>true</vt:lpwstr>
  </property>
  <property fmtid="{D5CDD505-2E9C-101B-9397-08002B2CF9AE}" pid="4" name="MSIP_Label_d85bea94-60d0-4a5c-9138-48420e73067f_SetDate">
    <vt:lpwstr>2024-01-10T08:56:36Z</vt:lpwstr>
  </property>
  <property fmtid="{D5CDD505-2E9C-101B-9397-08002B2CF9AE}" pid="5" name="MSIP_Label_d85bea94-60d0-4a5c-9138-48420e73067f_Method">
    <vt:lpwstr>Standard</vt:lpwstr>
  </property>
  <property fmtid="{D5CDD505-2E9C-101B-9397-08002B2CF9AE}" pid="6" name="MSIP_Label_d85bea94-60d0-4a5c-9138-48420e73067f_Name">
    <vt:lpwstr>defa4170-0d19-0005-0004-bc88714345d2</vt:lpwstr>
  </property>
  <property fmtid="{D5CDD505-2E9C-101B-9397-08002B2CF9AE}" pid="7" name="MSIP_Label_d85bea94-60d0-4a5c-9138-48420e73067f_SiteId">
    <vt:lpwstr>30f55b9e-dc49-493e-a20c-0fbb510a0971</vt:lpwstr>
  </property>
  <property fmtid="{D5CDD505-2E9C-101B-9397-08002B2CF9AE}" pid="8" name="MSIP_Label_d85bea94-60d0-4a5c-9138-48420e73067f_ActionId">
    <vt:lpwstr>4652a650-5a55-40bf-b9dc-77cdc41e06a1</vt:lpwstr>
  </property>
  <property fmtid="{D5CDD505-2E9C-101B-9397-08002B2CF9AE}" pid="9" name="MSIP_Label_d85bea94-60d0-4a5c-9138-48420e73067f_ContentBits">
    <vt:lpwstr>0</vt:lpwstr>
  </property>
</Properties>
</file>